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Sheet1" sheetId="1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D46" i="3" l="1"/>
  <c r="D24" i="3" l="1"/>
  <c r="D17" i="3"/>
  <c r="D10" i="3"/>
  <c r="B17" i="3"/>
  <c r="D266" i="1" l="1"/>
  <c r="E13" i="3"/>
  <c r="E8" i="3"/>
  <c r="E44" i="3"/>
  <c r="B46" i="3"/>
  <c r="C44" i="3"/>
  <c r="C43" i="3"/>
  <c r="C42" i="3"/>
  <c r="C41" i="3"/>
  <c r="D30" i="3"/>
  <c r="B30" i="3"/>
  <c r="E29" i="3"/>
  <c r="E30" i="3" s="1"/>
  <c r="C29" i="3"/>
  <c r="C30" i="3" s="1"/>
  <c r="B24" i="3"/>
  <c r="E22" i="3"/>
  <c r="E24" i="3" s="1"/>
  <c r="C22" i="3"/>
  <c r="C24" i="3" s="1"/>
  <c r="D20" i="3"/>
  <c r="B20" i="3"/>
  <c r="E19" i="3"/>
  <c r="E20" i="3" s="1"/>
  <c r="C19" i="3"/>
  <c r="C20" i="3" s="1"/>
  <c r="E16" i="3"/>
  <c r="C16" i="3"/>
  <c r="E15" i="3"/>
  <c r="C15" i="3"/>
  <c r="E14" i="3"/>
  <c r="C14" i="3"/>
  <c r="B10" i="3"/>
  <c r="E9" i="3"/>
  <c r="C9" i="3"/>
  <c r="C8" i="3"/>
  <c r="B31" i="3" l="1"/>
  <c r="D31" i="3"/>
  <c r="E23" i="3" s="1"/>
  <c r="E41" i="3"/>
  <c r="E46" i="3" s="1"/>
  <c r="E43" i="3"/>
  <c r="E42" i="3"/>
  <c r="E12" i="3"/>
  <c r="E17" i="3" s="1"/>
  <c r="C46" i="3"/>
  <c r="C10" i="3"/>
  <c r="E10" i="3"/>
  <c r="C12" i="3" l="1"/>
  <c r="C17" i="3" s="1"/>
  <c r="C31" i="3" s="1"/>
  <c r="C13" i="3"/>
  <c r="E31" i="3"/>
  <c r="D292" i="1" l="1"/>
  <c r="D239" i="1"/>
  <c r="D26" i="1"/>
  <c r="D52" i="1"/>
  <c r="D390" i="1" l="1"/>
  <c r="D421" i="1"/>
  <c r="D428" i="1"/>
  <c r="D435" i="1"/>
  <c r="D444" i="1"/>
  <c r="D454" i="1"/>
  <c r="D380" i="1"/>
  <c r="D316" i="1"/>
  <c r="D348" i="1"/>
  <c r="D186" i="1"/>
  <c r="D455" i="1" l="1"/>
  <c r="D125" i="1"/>
</calcChain>
</file>

<file path=xl/sharedStrings.xml><?xml version="1.0" encoding="utf-8"?>
<sst xmlns="http://schemas.openxmlformats.org/spreadsheetml/2006/main" count="1159" uniqueCount="412">
  <si>
    <t>เทศบาลตำบลหงส์หิน อำเภอจุน จังหวัดพะเยา</t>
  </si>
  <si>
    <t xml:space="preserve">    (สนองต่อยุทธศาสตร์ที่ 1  ด้านระบบเศรษฐกิจ)</t>
  </si>
  <si>
    <t>ยุทธศาสตร์การพัฒนา ที่ 1 ด้านพัฒนาระบบเศรษฐกิจ</t>
  </si>
  <si>
    <t>ลำดับ</t>
  </si>
  <si>
    <t>โครงการ/กิจกรรม</t>
  </si>
  <si>
    <t>รายละเอียดของกิจกรรม</t>
  </si>
  <si>
    <t>งบประมาณ</t>
  </si>
  <si>
    <t>สถานที่</t>
  </si>
  <si>
    <t>หน่วย</t>
  </si>
  <si>
    <t>ที่</t>
  </si>
  <si>
    <t>(ผลผลิต/งบประมาณ)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</si>
  <si>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</si>
  <si>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</si>
  <si>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</si>
  <si>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</si>
  <si>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</si>
  <si>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</si>
  <si>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</si>
  <si>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</si>
  <si>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</si>
  <si>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</si>
  <si>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</si>
  <si>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</si>
  <si>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</si>
  <si>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ทต.หงส์หิน</t>
  </si>
  <si>
    <t>สำนักปลัด</t>
  </si>
  <si>
    <t>(ฝ่ายปกครอง)</t>
  </si>
  <si>
    <t>ที่เกี่ยวข้อง</t>
  </si>
  <si>
    <t>รวม  2  โครงการ</t>
  </si>
  <si>
    <t>1.2 แผนงานการศาสนาวัฒนธรรมและนันทนาการ</t>
  </si>
  <si>
    <t>อุดหนุนที่ทำการปกครองอำเภอจุน ตาม</t>
  </si>
  <si>
    <t>เพื่อจ่ายเป็นเงินอุดหนุนตามโครงการศิลปวัฒนธรรม OTOP</t>
  </si>
  <si>
    <t>ที่ทำการ</t>
  </si>
  <si>
    <t>โครงการศิลปวัฒนธรรม otop  และของดี</t>
  </si>
  <si>
    <t>ปกครอง</t>
  </si>
  <si>
    <t>(ฝ่ายอำนวยการ)</t>
  </si>
  <si>
    <t>อำเภอจุน</t>
  </si>
  <si>
    <t>รวม  1  โครงการ</t>
  </si>
  <si>
    <t>โครงการก่อสร้างรางระบายน้ำคอนกรีตเสริมเหล็ก</t>
  </si>
  <si>
    <t>ค่าใช้จ่ายตามโครงการก่อสร้างรางระบายน้ำคอนกรีตเสริมเหล็ก</t>
  </si>
  <si>
    <t>กองช่าง</t>
  </si>
  <si>
    <t>(รูปตัวยู) ชนิดไม่มีฝาปิด บ้านพวงพยอมใหม่ หมู่ 6</t>
  </si>
  <si>
    <t>ตำบลหงส์หิน</t>
  </si>
  <si>
    <t>ตำบลหงส์หิน (รายละเอียดตามแบบแปลนของเทศบาล</t>
  </si>
  <si>
    <t>อำเภอจุน  จังหวัดพะเยา</t>
  </si>
  <si>
    <t xml:space="preserve">โครงการก่อสร้างถนนคอนกรีตเสริมเหล็ก </t>
  </si>
  <si>
    <t xml:space="preserve">ค่าใช้จ่ายตามโครงการก่อสร้างถนนคอนกรีตเสริมเหล็ก </t>
  </si>
  <si>
    <t xml:space="preserve"> อำเภอจุน จังหวัดพะเยา  (รายละเอียดตามแบบแปลนของ</t>
  </si>
  <si>
    <t>หมู่ที่ 3</t>
  </si>
  <si>
    <t>จังหวัดพะเยา</t>
  </si>
  <si>
    <t>พ.ศ.2564</t>
  </si>
  <si>
    <t>(สนองต่อยุทธศาสตร์ที่ 2 การพัฒนาด้านสังคม การศึกษา ศาสนา สาธารณสุข และวัฒนธรรม)</t>
  </si>
  <si>
    <t>ยุทธศาสตร์การพัฒนา ที่ 2  ด้านการพัฒนาสังคม การศึกษา ศาสนา สาธารณสุข  และวัฒนธรรม</t>
  </si>
  <si>
    <t>ค่าใช้จ่ายโครงการแข่งขันกีฬาสีศูนย์พัฒนา</t>
  </si>
  <si>
    <t>เพื่อจ่ายเป็นค่าใช้จ่ายตามโครงการแข่งขันกีฬาสี</t>
  </si>
  <si>
    <t>เด็กเล็กเทศบาลตำบลหงส์หิน</t>
  </si>
  <si>
    <t>ศูนย์พัฒนาเด็กเล็กเทศบาลตำบลหงส์หิน เช่น ค่ารางวัล</t>
  </si>
  <si>
    <t>การแข่งขันและของรางวัล ค่าเครื่องเสียง  ค่าสถานที่ และ</t>
  </si>
  <si>
    <t>ค่าใช้จ่ายอื่น ที่จำเป็นและเกี่ยวข้องกับการจัดงาน</t>
  </si>
  <si>
    <t>เพื่อจ่ายเป็นค่าใช้จ่ายในการส่งเด็กเล็กเข้าร่วมแข่งทักษะ</t>
  </si>
  <si>
    <t xml:space="preserve">ทางวิชากาของเด็กปฐมวัย เช่น ค่าอาหาร และเครื่องดื่ม </t>
  </si>
  <si>
    <t>ค่าจ้างเหมารถไม่ประจำทาง และค่าใช้จ่ายอื่นๆ ที่เกี่ยวข้อง</t>
  </si>
  <si>
    <t>ค่าใช้จ่ายโครงการจัดงานกิจกรรมวันเด็ก</t>
  </si>
  <si>
    <t>เพื่อเป็นค่าใช้จ่ายตามโครงการจัดงานกิจกรรมวันเด็ก</t>
  </si>
  <si>
    <t>ประจำปี 2564 เช่น  ค่าเงินรางวัลการแสดงและของรางวัล</t>
  </si>
  <si>
    <t xml:space="preserve"> ค่าเครื่องเสียง ค่าใช้จ่ายในพิธีเปิด - ปิด</t>
  </si>
  <si>
    <t>ค่าตกแต่งสถานที่ และค่าใช้จ่ายอื่นๆ ที่เกี่ยวข้อง</t>
  </si>
  <si>
    <t>ค่าใช้จ่ายโครงการสนับสนุน</t>
  </si>
  <si>
    <t>ศพด.บ.พวงพยอม</t>
  </si>
  <si>
    <t>ค่าใช้จ่ายการบริหารสถานศึกษา</t>
  </si>
  <si>
    <t>ศพด.ทต.หงส์หิน</t>
  </si>
  <si>
    <t>2) ค่าอาหารกลางวันศูนย์พัฒนาเด็กเล็กบ้านพวงพยอม</t>
  </si>
  <si>
    <t>ค่าอาหารเสริม(นม)</t>
  </si>
  <si>
    <t>1) อาหารเสริม(นม) ให้แก่เด็กนักเรียน ศูนย์พัฒนาเด็กเล็ก</t>
  </si>
  <si>
    <t xml:space="preserve">ในสังกัดเทศบาลตำบลหงส์หิน ในอัตราคนะละ 8 บาท </t>
  </si>
  <si>
    <t>รร.บ้านสักทุ่ง</t>
  </si>
  <si>
    <t>รร.บ้านสักลอ</t>
  </si>
  <si>
    <t>รร.บ้านพวงพยอม</t>
  </si>
  <si>
    <t>อุดหนุนอาหารกลางวัน</t>
  </si>
  <si>
    <t>เพื่อจ่ายเป็นเงินอุดหนุนอาหารกลางวัน ให้แก่</t>
  </si>
  <si>
    <t xml:space="preserve">เด็กนักเรียนในสังกัด สพฐ ในพื้นที่ ตำบลหงส์หิน </t>
  </si>
  <si>
    <t>ในอัตราคนะล 20 บาท  จำนวน 260 วัน</t>
  </si>
  <si>
    <t>โครงการเข้าร่วมประกวดแข่งขันทักษะทาง</t>
  </si>
  <si>
    <t>วิชาการของเด็กปฐมวัยสู่ความเป็นเลิศ</t>
  </si>
  <si>
    <t>ค่าใช้จ่ายโครงการป้องกันและควบคุม</t>
  </si>
  <si>
    <t>เพื่อเป็นค่าใช้จ่ายตามโครงการป้องกันและควบคุม</t>
  </si>
  <si>
    <t>กองสาธารณสุขฯ</t>
  </si>
  <si>
    <t>โรคไข้เลือดออก</t>
  </si>
  <si>
    <t>โรคไข้เลือดออก โดยจ่ายเป็นค่าอบรมให้ความรู้และเตรียม</t>
  </si>
  <si>
    <t>ความพร้อมในการดำเนินงาน แก่ อสม. แกนนำ ผู้นำชุมชน ฯลฯ</t>
  </si>
  <si>
    <t>โครงการป้องกันและระงับโรคติดต่อ</t>
  </si>
  <si>
    <t>เพื่อเป็นค่าใช้จ่ายตามโครงการป้องกันและระงับโรคติดต่อ</t>
  </si>
  <si>
    <t>โครงการสัตว์ปลอดโรค คนปลอดภัยจาก</t>
  </si>
  <si>
    <t>เพื่อเป็นค่าใช้จ่ายโครงการสัตว์ปลอดโรค คนปลอดภัยจาก</t>
  </si>
  <si>
    <t>พิษสุนัขบ้า ตำบลหงส์หิน ตามปณิธานของ</t>
  </si>
  <si>
    <t>ศาสตราจารย์ ดร.สมเด็จพระเจ้าน้องนางเธอเจ้าฟ้า</t>
  </si>
  <si>
    <t xml:space="preserve">จุฬาภรณวลัยลักษณ์ อัครราชกุมารี  </t>
  </si>
  <si>
    <t>กรมพระศรีสวางควัฒนวรขัตติราชนารี</t>
  </si>
  <si>
    <t>กรมพระศรีสวางควัฒนวรขัตติราชนารี  โดยเป็นค่าอบรมให้</t>
  </si>
  <si>
    <t>ความรู้และเตรียมความพร้อมในการดำเนินงานแก่อาสาสมัคร</t>
  </si>
  <si>
    <t>ปศุสัตว์ อสม. ฯลฯ</t>
  </si>
  <si>
    <t>รวม 3  โครงการ</t>
  </si>
  <si>
    <t>(สนองต่อยุทธศาสตร์ที่ 3 การพัฒนาส่งเสริมการบริหารทรัพยากรธรรมชาติและสิ่งแวดล้อม)</t>
  </si>
  <si>
    <t>ยุทธศาสตร์การพัฒนา ที่  3  ด้านบริหารจัดการทรัพยากรธรรมชาติและสิ่งแวดล้อม</t>
  </si>
  <si>
    <t>3.1 แผนงานเคหะและชุมชน</t>
  </si>
  <si>
    <t>โครงการบริหารจัดการขยะชุมชน</t>
  </si>
  <si>
    <t>เพื่อเป็นค่าใช้จ่ายตามโครงการบริหารจัดการขยะชุมชน</t>
  </si>
  <si>
    <t>ทต หงส์หิน</t>
  </si>
  <si>
    <t>ตำบลหงส์หิน เป็นการอบรมเชิงปฏิบัติการ กลุ่มแกนนำ</t>
  </si>
  <si>
    <t>ประชาชน หมมาตรการลดขยะโดยยึดหลัก 3 R</t>
  </si>
  <si>
    <t>โครงการส่งเสริมพัฒนาร้านอาหารปลอดโฟม</t>
  </si>
  <si>
    <t>เพื่อจ่ายเป็นค่าใช้จ่ายตามโครงการส่งเสริมพัฒนาร้านอาหาร</t>
  </si>
  <si>
    <t>ที่เป็นมิตรกับสิ่งแวดล้อม</t>
  </si>
  <si>
    <t>ค่าสมนาคุณวิทยากร ค่าป้ายโครงการ ค่าวัสดุ อุปกรณ์ สำหรับ</t>
  </si>
  <si>
    <t>บรรจุและจัดเก็บขยะ และค่าใช้จ่ายอื่นที่เกี่ยวข้อง ฯลฯ</t>
  </si>
  <si>
    <t>แผนดำเนินงานประจำปี 2564</t>
  </si>
  <si>
    <t>โครงการกิจกรรมศูนย์การเรียนรู้ผู้สูงวัยตำบล</t>
  </si>
  <si>
    <t>เพื่อจ่ายเป็นค่าใช้จ่ายตามโครงการกิจกรรมศูนย์การเรียนรู้ผู้สูงวัย</t>
  </si>
  <si>
    <t>หงส์หิน</t>
  </si>
  <si>
    <t>โครงการจัดงานประเพณีลอยกระทง</t>
  </si>
  <si>
    <t>เพื่อเป็นค่าใช้จ่ายตามโครงการจัดงานประเพณีลองกระทง</t>
  </si>
  <si>
    <t>เช่น ค่าอาหารและเครื่องดื่ม ค่าปัจจัยถวายพระสงฆ์</t>
  </si>
  <si>
    <t>ค่าเครื่องเสียง ค่าตกแต่งสถานที่ และค่าใช้จ่ายอื่น ๆ</t>
  </si>
  <si>
    <t>ค่าใช้จ่ายโครงการจัดงานประเพณีสรงน้ำ</t>
  </si>
  <si>
    <t>เพื่อเป็นค่าใช้จ่ายตามโครงการจัดงานสรงน้ำพระธาตุ</t>
  </si>
  <si>
    <t>พื้นที่ ม.11</t>
  </si>
  <si>
    <t>เครื่องดื่ม ค่าปัจจัยถวายพระสงฆ์ ค่าเครื่องเสียง และ</t>
  </si>
  <si>
    <t>ค่าใช้จ่ายอื่นๆ ที่เกี่ยวข้อง</t>
  </si>
  <si>
    <t>ค่าใช้จ่ายโครงการจัดงานสรงน้ำพระธาตุ</t>
  </si>
  <si>
    <t>เพื่อจ่ายเป็นค่าใช้จ่ายตามโครงการจัดงานสรงน้ำพระธาตุ</t>
  </si>
  <si>
    <t>พื้นที่ ม.7</t>
  </si>
  <si>
    <t xml:space="preserve">คีรีศรีเวียงลอ </t>
  </si>
  <si>
    <t>คีรีศรีเวียงลอ เช่น ค่าอาหารและเครื่องดื่ม ค่าปัจจัยถวาย</t>
  </si>
  <si>
    <t>พระสงฆ์ ค่าวิทยากร ค่าเครื่องเสียง ค่าตกแต่งสถานที่</t>
  </si>
  <si>
    <t>และค่าใช้จ่ายอื่นๆ ที่เกี่ยวข้อง</t>
  </si>
  <si>
    <t>โครงการจัดงานประเพณีวันสงกรานต์</t>
  </si>
  <si>
    <t>เพื่อจ่ายเป็นค่าใช้จ่ายโครงการจัดงานประเพณีวันสงกรานต์</t>
  </si>
  <si>
    <t>เพื่อจ่ายเป็นค่าใช้จ่ายในการจัดงานประเพณีวันสงกรานต์</t>
  </si>
  <si>
    <t>ประชาสัมพันธ์ ค่าเครื่องเสียง ค่าตกแต่งสถานที่ และ</t>
  </si>
  <si>
    <t>โครงการอบรมส่งเสริมประสิทธิภาพและพัฒนา</t>
  </si>
  <si>
    <t>เพื่อจ่ายเป็นค่าใช้จ่ายตามโครงการอบรมส่งเสริมประสิทธิภาพ</t>
  </si>
  <si>
    <t>ผู้ปฏิบัติงานด้านวัฒนธรรมท้องถิ่น</t>
  </si>
  <si>
    <t>และพัฒนาผู้ปฏิบัติงานด้านวัฒนธรรมท้องถิ่น เช่น เป็นค่าอาหาร</t>
  </si>
  <si>
    <t>และเครื่องดื่ม ค่าป้าย วัสดุอุปกรณ์ ค่าเบี้ยเลี้ยง ค่าวิทยากร</t>
  </si>
  <si>
    <t xml:space="preserve">ตำบลหงส์หิน เช่น ค่าอาหารและเครื่องดื่ม ค่าวัสดุอุปกรณ์ </t>
  </si>
  <si>
    <t>ค่าวิทยากรและค่าใช้จ่ายอื่นที่เกี่ยวข้อง</t>
  </si>
  <si>
    <t>กองคลัง</t>
  </si>
  <si>
    <t>เบี้ยยังชีพผู้สูงอายุ</t>
  </si>
  <si>
    <t>เพื่อจ่ายเป็นเงินเบี้ยยังชีพผู้สูงอายุ สำหรับผู้สูงอายุที่มี</t>
  </si>
  <si>
    <t>สิทธิได้รับเบี้ยตามบัญชีรายชื่อ และระเบียบกระทรวง</t>
  </si>
  <si>
    <t>หมู่ที่ 1-13</t>
  </si>
  <si>
    <t>มหาดไทยว่าด้วยหลักเกณฑ์การจ่ายเงินเบี้ยยังชีพ</t>
  </si>
  <si>
    <t>ผู้สูงอายุขององค์กรปกครองส่วนท้องถิ่น พ.ศ. 2552</t>
  </si>
  <si>
    <t>เบี้ยยังชีพผู้พิการ</t>
  </si>
  <si>
    <t>เพื่อจ่ายเป็นเบี้ยยังชีพผู้พิการ สำหรับผู้พิการที่มีสิทธ์</t>
  </si>
  <si>
    <t xml:space="preserve"> ทต.หงส์หิน</t>
  </si>
  <si>
    <t>ได้รับเบี้ยตามบัญชีรายชื่อ และระเบียบกระทรวง</t>
  </si>
  <si>
    <t xml:space="preserve">ความพิการ ขององค์กรปกครองส่วนท้องถิ่น </t>
  </si>
  <si>
    <t>พ.ศ. 2553 (ฉบับที่ 4) พ.ศ. 2562</t>
  </si>
  <si>
    <t>เบี้ยยังชีพผู้ป่วยเอดส์</t>
  </si>
  <si>
    <t>เพื่อจ่ายเป็นเงินเบี้ยยังชีพผู้ป่วยเอดส์ ตามบัญชีรายชื่อ</t>
  </si>
  <si>
    <t>และระเบียบกระทรวงมหาดไทยว่าด้วยการจ่ายเงิน</t>
  </si>
  <si>
    <t>หมู่ที่ 1 - 13</t>
  </si>
  <si>
    <t>สงเคราะห์เพื่อการยังชีพขององค์กรปกครองส่วน</t>
  </si>
  <si>
    <t xml:space="preserve">ท้องถิ่นพ.ศ. 2548 โดยจ่ายเป็นเดือน ๆ ละ 500 บาท </t>
  </si>
  <si>
    <t>เพื่อจ่ายเป็นเงินสมทบกองทุนประกันสังคมกรณีประสบอันตราย</t>
  </si>
  <si>
    <t>หรือเจ็บป่วย</t>
  </si>
  <si>
    <t>สมทบกองทุนสวัสดิการชุมชนตำบลหงส์หิน</t>
  </si>
  <si>
    <t>เพื่อจ่ายเป็นเงินสมทบกองทุนสวัสดิการชุมชนตำบล</t>
  </si>
  <si>
    <t>หงส์หินโดยยึดหลักการออมวันละ 1  บาท</t>
  </si>
  <si>
    <t>(สนองต่อยุทธศาสตร์ที่ 4  รักษาความมั่นคงและความสงบเรียบร้อย</t>
  </si>
  <si>
    <t>ยุทธศาสตร์การพัฒนา ที่  4  รักษาความมั่นคงและความสงบเรียบร้อย</t>
  </si>
  <si>
    <t>4.1 แผนงานรักษาความสงบภายใน</t>
  </si>
  <si>
    <t>โครงการป้องกันและแก้ไขปัญหา</t>
  </si>
  <si>
    <t>เพื่อจ่ายเป็นค่าใช้จ่ายตามโครงการป้องกันและแก้ไข</t>
  </si>
  <si>
    <t>ยาเสพติด</t>
  </si>
  <si>
    <t>ปัญหายาเสพติด เทศบาลตำบลหงส์หิน อำเภอจุน</t>
  </si>
  <si>
    <t>(ฝ่ายป้องกันฯ)</t>
  </si>
  <si>
    <t>โครงการป้องกันระงับอัคคีภัยและจัดทำแนว</t>
  </si>
  <si>
    <t>เพื่อเป็นค่าใช้จ่ายโครงการป้องกันระงับอัคคีภัยและจัดทำ</t>
  </si>
  <si>
    <t>กันไฟ</t>
  </si>
  <si>
    <t>ไฟป่า</t>
  </si>
  <si>
    <t>(สนองต่อยุทธศาสตร์ที่ 5 การพัฒนาส่งเสริมการบริหารจัดการ)</t>
  </si>
  <si>
    <t>ยุทธศาสตร์การพัฒนา ที่  5  การพัฒนาส่งเสริมการบริหารจัดการตามหลักธรรมาภิบาล</t>
  </si>
  <si>
    <t>5.1 แผนงานบริหารงานทั่วไป</t>
  </si>
  <si>
    <t>(ฝ่ายธุรการ)</t>
  </si>
  <si>
    <t>โครงการฝึกอบรมความรู้เบื้องต้นเกี่ยกับการดำเนิน</t>
  </si>
  <si>
    <t>การทางวินัยและส่งเสริมคุณธรรม จริยธรรม สำหรับ</t>
  </si>
  <si>
    <t>คณะผู้บริหาร พนักงานเทศบาล ลูกจ้างประจำ</t>
  </si>
  <si>
    <t>และพนักงานจ้าง เทศบาลตำบลหงส์หิน</t>
  </si>
  <si>
    <t>โครงการสำนักทะเบียนท้องถิ่นเทศบาลตำบล</t>
  </si>
  <si>
    <t>เพื่อจ่ายเป็นค่าใช้จ่ายตามโครงการสำนักทะเบียนท้องถิ่นเทศบาล</t>
  </si>
  <si>
    <t>หงส์หินเคลื่อนที่</t>
  </si>
  <si>
    <t>บัญชีจำนวนครุภัณฑ์สำหรับที่ไม่ได้ดำเนินการตามโครงการพัฒนาท้องถิ่น</t>
  </si>
  <si>
    <t>ฝ่ายป้องกัน</t>
  </si>
  <si>
    <t>รวม 1  โครงการ</t>
  </si>
  <si>
    <t>รวม</t>
  </si>
  <si>
    <t>ค่าจัดซื้อพัดลมติดผนัง ขนาด 18 นิ้ว</t>
  </si>
  <si>
    <t>ค่าจัดซื้อเครื่องคอมพิวเตอร์สำหรับงานสำนักงาน</t>
  </si>
  <si>
    <t>เพื่อจ่ายเป็นค่าจัดซื้อเครื่องคอมพิวเตอร์สำหรับงานสำนักงาน</t>
  </si>
  <si>
    <t>(จอแสดงภาพขนาดไม่น้อยกว่า 19 นิ้ว)</t>
  </si>
  <si>
    <t>(จอแสดงภาพขนาดไม่น้อยกว่า 19 นิ้ว) จำนวน 1 เครื่อง</t>
  </si>
  <si>
    <t>ค่าจัดซื้อเครื่องพิมพ์แบบฉีดหมึกพร้อมติดตั้ง</t>
  </si>
  <si>
    <t>เพื่อจ่ายเป็นค่าจัดซื้อเครื่องพิมพ์แบบฉีดหมึกพร้อมติดตั้ง</t>
  </si>
  <si>
    <t>ถังหมึกพิมพ์ (Ink Tank Printer)</t>
  </si>
  <si>
    <t>จำนวน  4  โครงการ</t>
  </si>
  <si>
    <t>รวมทั้งสิ้น</t>
  </si>
  <si>
    <t>กอง</t>
  </si>
  <si>
    <t>สาธารสุขฯ</t>
  </si>
  <si>
    <t>สมทบกองทุนหลักประกันสุขภาพระดับท้องถิ่น</t>
  </si>
  <si>
    <t>รวม  5  โครงการ</t>
  </si>
  <si>
    <t>และของดีอำเภอจุน ประจำปี 2565</t>
  </si>
  <si>
    <t>(รูปตัวยู) ชนิดไม่มีฝาปิด บ้านพวงพยอมพัฒนา</t>
  </si>
  <si>
    <t>หมู่ที่ 9</t>
  </si>
  <si>
    <t>แผนดำเนินงานประจำปี งบประมาณ พ.ศ. 2565</t>
  </si>
  <si>
    <t>ปลอดโฟมที่เป็นมิตรกับสิ่งแวดล้อม เช่น ค่าอาหารและเครื่องดื่ม</t>
  </si>
  <si>
    <t>หมู่ที่ 9  (จากบ้านนายจาก เรือนแก้ว  ถึงบ้าน</t>
  </si>
  <si>
    <t xml:space="preserve">นายจรัญ วงค์จักรติ๊บ ตำบลหงส์หิน </t>
  </si>
  <si>
    <t>ตำบลหงส์หิน เลขที่ 61/2564)</t>
  </si>
  <si>
    <t>บ้านสักทุ่ง หมู่ที่ 3 (จากบ้านนายนิยม สักลอ ถึง</t>
  </si>
  <si>
    <t xml:space="preserve">หอเจ้ามดเจ้าแก้ว ตำบลหงส์หิน อำเภอจุน </t>
  </si>
  <si>
    <t>บ้านสักทุ่ง หมู่ที่ 3 (ซอยบ้านนายนิยม สักลอถึงหอเจ้ามดเจ้าแก้ว</t>
  </si>
  <si>
    <t>โครงการฝึกอบรมเชิงปฏิบัติการเกี่ยวกับการประกัน</t>
  </si>
  <si>
    <t>คุณภาพภายในตามกฎกระทรวงว่าด้วยการประกันคุณภาพ</t>
  </si>
  <si>
    <t xml:space="preserve">ภายใน พ.ศ. 2561 และระเบียบกฎหมายที่เกี่ยวข้อง </t>
  </si>
  <si>
    <t xml:space="preserve">โครงการฝึกอบรมเชิงปฏิบัติการเกี่ยวกับหลักสูตรปฐมวัย </t>
  </si>
  <si>
    <t>แผนการจัดประสบการณ์เรียนรู้ระบบการวัดและประเมินผล</t>
  </si>
  <si>
    <t>เพื่อจ่ายเป็นค่าใช้จ่ายตามโครงการฝึกอบรมเชิงปฏิบัติการเกี่ยว</t>
  </si>
  <si>
    <t>กับการประกันคุณภาพภายใน ตามกฎกระทรวงว่าด้วยการ</t>
  </si>
  <si>
    <t>ประกันคุณภาพภายใน พ.ศ.2561 และระเบียบกฎหมายที่</t>
  </si>
  <si>
    <t>เกี่ยวข้อง</t>
  </si>
  <si>
    <t>ประจำปี 2565</t>
  </si>
  <si>
    <t>เพื่อจ่ายเป็นค่าใช้จ่ายตามโครงการฝึกอบรมเชิงปฏิบัติการ</t>
  </si>
  <si>
    <t>เกี่ยวกับหลักสูตรปฐมวัยแผนการจัดประสบการณ์เรียนรู้ระบบ</t>
  </si>
  <si>
    <t>การวัดและประเมินผลระดับปฐมวัยและระบบงานธรุการชั้น</t>
  </si>
  <si>
    <t>ระดับปฐมวัยและระบบงานธุรการชั้นเรียนและระเบียบกฎ</t>
  </si>
  <si>
    <t xml:space="preserve">หมายที่เกี่ยวข้อง </t>
  </si>
  <si>
    <t>เรียนและระเบียบกฏหมายที่เกี่ยวข้อง</t>
  </si>
  <si>
    <t>1) ค่าอาหารกลางวันศูนย์พัฒนาเด็กเล็กเทศบาลตำบลหงส์หิน</t>
  </si>
  <si>
    <t xml:space="preserve">ในอัตราคนละ 21 บาท จำนวน 245 วัน </t>
  </si>
  <si>
    <t>3)ค่าจัดการเรียนการสอน(รายหัว) สำหรับศูนย์พัฒนาเด็กเล็ก</t>
  </si>
  <si>
    <t>ในสังกัดเทศบาลตำบลหงส์หิน อัตราคนละ 1,700  บาท</t>
  </si>
  <si>
    <t xml:space="preserve">4)ค่าหนังสือเรียนสำหรับเด็กปฐมวัย อายุ  ( 3-5  ปี ) </t>
  </si>
  <si>
    <t>ศูนย์พัฒนาเด็กเล็กในสังกัดเทศบาลตำบลหงส์หิน</t>
  </si>
  <si>
    <t>5) ค่าอุปกรณ์การเรียนสำหรับเด็กปฐมวัย อายุ  ( 3-5  ปี )</t>
  </si>
  <si>
    <t xml:space="preserve"> ศูนย์พัฒนาเด็กเล็กในสังกัด เทศบาลตำบลหงส์หิน</t>
  </si>
  <si>
    <t xml:space="preserve">6) ค่าเครื่องแบบนักเรียนสำหรับเด็กปฐมวัย อายุ  ( 3-5  ปี ) </t>
  </si>
  <si>
    <t>ศูนย์พัฒนาเด็กเล็กในสังกัด เทศบาลตำบลหงส์หิน</t>
  </si>
  <si>
    <t>7) ค่ากิจกรรมพัฒนาผู้กเรียนสำหรับเด็กปฐมวัย อายุ ( 3-5  ปี )</t>
  </si>
  <si>
    <t xml:space="preserve"> ศูนย์พัฒนาเด็กเล็กในสังกัดเทศบาลตำบลหงส์หิน</t>
  </si>
  <si>
    <t>จำนวน 260 วัน และอาหารเสริม(นม) ให้แก่เด็กนักเรียนใน</t>
  </si>
  <si>
    <t xml:space="preserve">  จำนวน 260 วัน</t>
  </si>
  <si>
    <t>สังกัดสพฐ ในพื้นที่เทศบาลตำบลหงส์หิน ในอัตราคนะล 8 บาท</t>
  </si>
  <si>
    <t>อุดหนุนโรงเรียนบ้านสักลอตามโครงการแข่งขันกีฬากลุ่ม</t>
  </si>
  <si>
    <t>นักเรียนตำบลหงส์หิน</t>
  </si>
  <si>
    <t>เพื่อจ่ายเป็นเงินอุดหนุนโรงเรียนบ้านสักลอตามโครงการแข่งขัน</t>
  </si>
  <si>
    <t>กีฬากลุ่มนักเรียนตำบลหงส์หิน</t>
  </si>
  <si>
    <t>ร.ร.บ้านสักลอ</t>
  </si>
  <si>
    <t>รวม  9  โครงการ</t>
  </si>
  <si>
    <t>รวม  2 โครงการ</t>
  </si>
  <si>
    <t>เพื่อจ่ายเป็นค่าใช้จ่ายตามโครงการหงส์หินน่าอยู่ สร้างสังคมการ</t>
  </si>
  <si>
    <t xml:space="preserve"> เรียนรู้ศูนย์รวมการท่องเที่ยวเช่น ค่าอาหารและเครื่องดื่ม </t>
  </si>
  <si>
    <t>ค่าวัสดุอุปกรณ์  ค่าวิทยากรและค่าใช้จ่ายอื่นที่เกี่ยวข้อง</t>
  </si>
  <si>
    <t>โครงการจัดการแข่งขันกีฬาเยาวชนตำบลหงส์หิน</t>
  </si>
  <si>
    <t>พ.ศ.2565</t>
  </si>
  <si>
    <t>2.2 แผนงานการศึกษา</t>
  </si>
  <si>
    <t>2.1  แผนงานงบกลาง</t>
  </si>
  <si>
    <t xml:space="preserve"> -เพื่อจ่ายเป็นค่าใช้จ่ายเป็นค่าใช้จ่ายตามโครงการจัดการแข่ง</t>
  </si>
  <si>
    <t>ขันกีฬาเยาวชนตำบลหงส์หิน เช่น ค่าอาหาร รางวัล และค่าใช้</t>
  </si>
  <si>
    <t>จ่ายอื่นๆที่เกี่ยวข้องฯ</t>
  </si>
  <si>
    <t>โครงการฝึกอบรมทำน้ำหมักชีวภาพทดแทนสารเคมี</t>
  </si>
  <si>
    <t xml:space="preserve"> -เพื่อจ่ายเป็นค่าใช้จ่ายตามโครงการฝึกอบรมทำหน้ำหมัก</t>
  </si>
  <si>
    <t>ทดแทนสารเคมี เช่น ค่าอาหาร และอาหารว่าง ค่าวิทยากร</t>
  </si>
  <si>
    <t>และค่าใช้จ่ายอื่นที่เกี่ยวข้อง</t>
  </si>
  <si>
    <t xml:space="preserve"> เพื่อจ่ายเป็นค่าใช้จ่ายตามโครงการฝึกอบรมอาชีพการแปรรูป</t>
  </si>
  <si>
    <t>โครงการฝึกอบรมอาชีพการแปรรูปอาหารของกลุ่มสตรีตำบล</t>
  </si>
  <si>
    <t>อาหารของกลุ่มสตรีตำบลหงส์หิน เช่น ค่าอาหารและอาหารว่าง</t>
  </si>
  <si>
    <t>ค่าวิทยากร และค่าใช้จ่ายอื่นที่เกี่ยวข้อง</t>
  </si>
  <si>
    <t>อุดหนุนวิสาหกิจชุมชนกลุ่มเลี้ยงโคขุนบ้านพวงพยอม</t>
  </si>
  <si>
    <t xml:space="preserve"> เพื่อจ่ายเป็นค่าใช้จ่ายอุดหนุนวิสาหกิจชุมชนกลุ่มเลี้ยงโคขุน</t>
  </si>
  <si>
    <t>บ้านพวงพยอม ตามโครงการอบรมเพื่อเพิ่มศักยภาพในการผลิต</t>
  </si>
  <si>
    <t xml:space="preserve">โคขุ่นกลุ่มโคขุนบ้านพวงพยอม </t>
  </si>
  <si>
    <t xml:space="preserve"> เพื่อจ่ายเป็นค่าใช้จ่ายอุดหนุนวิสาหกิจชุมชนกลุ่มเลี้ยงเกษตร</t>
  </si>
  <si>
    <t>ส้มโอเมืองจุน ตามโครงการอบรม ฝึกอบรมเพิ่มศักยภาพ กลุ่ม</t>
  </si>
  <si>
    <t>อุดหนุนวิสาหกิจชุมชนกลุ่มเกษตรส้มโอเมืองจุน</t>
  </si>
  <si>
    <t>เกตรส้มโอเมืองจุน</t>
  </si>
  <si>
    <t>รวม 4  โครงการ</t>
  </si>
  <si>
    <t>2.3 แผนงานสาธารณสุข</t>
  </si>
  <si>
    <t>2.4 แผนงานการสร้างความเข้มแข็งของชุมชน</t>
  </si>
  <si>
    <t>2.5 แผนงานการศาสนาวัฒนธรรมและนันทนาการ</t>
  </si>
  <si>
    <t>รวม   8  โครงการ</t>
  </si>
  <si>
    <t>โครงการเทศบาลสีขาวห่างไกลยาเสพติด</t>
  </si>
  <si>
    <t>4.2 แผนงานสาธารณสุข</t>
  </si>
  <si>
    <t xml:space="preserve"> เพื่อจ่ายเป็นค่าใช้จ่ายตามโครงการเทศบาลสีขาวห่างไกล</t>
  </si>
  <si>
    <t>ค่าใช้จ่ายอื่นๆที่เกี่ยวข้อง</t>
  </si>
  <si>
    <t>ตำบลเคลื่อนที่ ประจำปีงบประมาณ พ.ศ. 2565</t>
  </si>
  <si>
    <t>แผนดำเนินงานประจำปีงบประมาณ พ.ศ.2565</t>
  </si>
  <si>
    <t>ค่าจัดซื้อเครื่องปรับอากาศแบบติดผนัง</t>
  </si>
  <si>
    <t>เพื่อจ่ายเป็นค่าจัดซื้อครุภัณฑ์กสำนักงาน ค่าจัดซื้อเครื่องปรับ</t>
  </si>
  <si>
    <t>อากาศ แบบติดผนัง  จำนวน 2 เครื่องๆละ 29,400 บาท</t>
  </si>
  <si>
    <t>(จัดซื้อตามบัญชีมาตรฐานครุภัณฑืปี 2563 หน้า 23 ลำดับ 10.6</t>
  </si>
  <si>
    <t>ค่าจัดซื้อตู้เหล็กแบบ 2 บาน</t>
  </si>
  <si>
    <t xml:space="preserve"> เพื่อจ่ายเป็นค่าจัดซื้อตู้เหล็กแบบ 2 บาน  จำนวน 1 หลัง</t>
  </si>
  <si>
    <t>(จัดซื้อตามบัญชีมาตรฐานครุภัณฑืปี 2563 หน้า 26 ลำดับ 10.14</t>
  </si>
  <si>
    <t>ค่าจัดซื้อเครื่องสแกนลายนิ้วมือ ชนิดบันทึกเวลา เข้า-ออก</t>
  </si>
  <si>
    <t xml:space="preserve"> เพื่อจ่ายเป็นค่าจัดซื้อเครื่องสแกนลายนิ้วมือ ชนิดบันทึกเวลา เข้า</t>
  </si>
  <si>
    <t>ออก  จำนวน  1  เครื่อง (จัดซื้อตามบัญชีราคามาตรฐานครุภัณฑ์</t>
  </si>
  <si>
    <t>ปี 2563 หน้า 26 ลำดับที่ 12</t>
  </si>
  <si>
    <t>ค่าจัดซื้อเลื่อยวงเดือนไฟฟ้า แบบมือถือ ขนาด 8 นิ้ว</t>
  </si>
  <si>
    <t>เพื่อจ่ายเป็นค่าจัดซื้อครุภัณฑ์โรงงาน ค่าจัดซื้อเลื่อยวงเดือน</t>
  </si>
  <si>
    <t>ฝ่ายอำนวยการ</t>
  </si>
  <si>
    <t>ค่าจัดซื้อเก้าอี้ทำงานบุนวมพนักพิง ขาเหล็กล้อหมุน 5 แฉก</t>
  </si>
  <si>
    <t xml:space="preserve"> เพื่อจ่ายเป็นค่าจัดซื้อครุภัณฑ์สำนักงาน ค่าจัดซื้อเก้าอี้ทำงานบุนวม</t>
  </si>
  <si>
    <t>พนักพิง ขาเหล็กล้อหมุน 5 แฉก  จำนวน  1  ตัว (จัดซื้อตามราคา</t>
  </si>
  <si>
    <t>ท้องตลาด เนื่องจากไม่มีในบัญชีมาตรฐานครุภัณฑ์)</t>
  </si>
  <si>
    <t>ค่าจัดซื้อโตะทำงานเหล็ก 5 ฟุต</t>
  </si>
  <si>
    <t xml:space="preserve"> เพื่อจ่ายเป็นค่าจัดซื้อโต๊ะทำงาน  ขนาด 5 ฟุต  จำนวน 1 ตัว</t>
  </si>
  <si>
    <t>(จัดซื้อตามราคาท้องตลาด เนื่องจากไม่มีในบัญชีมาตฐานครุภัณฑ์)</t>
  </si>
  <si>
    <t>รวม 5  โครงการ</t>
  </si>
  <si>
    <t>(จอแสดงภาพขนาดไม่น้อยกว่า 19 นิ้ว) จำนวน 3 เครื่อง</t>
  </si>
  <si>
    <t>(หน้าที่  6  รายการที่ 13)</t>
  </si>
  <si>
    <t xml:space="preserve">ค่าจัดซื้อเครื่องคอมพิวเตอร์แท็ปเล็ต แบบที่ 1  </t>
  </si>
  <si>
    <t>เพื่อจ่ายเป็นค่าจัดซื้อเครื่องคอมพิวเตอร์แท็ปแล็ต จำนวน 1 เครื่อง</t>
  </si>
  <si>
    <t>(จัดซื้อตามเกณฑ์ราคากลางและลักษณะพื้นฐานการจัดหาอุปกรณ์</t>
  </si>
  <si>
    <t>และระบบคอมพิวเตอร์) หน้า 6 รายการที่ 11</t>
  </si>
  <si>
    <t>ถังหมึกพิมพ์ (Ink Tank Printer)  จำนวน  2  เครื่อง</t>
  </si>
  <si>
    <t>และระบบคอมพิวเตอร์) หน้า 16 รายการที่ 42</t>
  </si>
  <si>
    <t>ค่าจัดซื้อเครื่องสำรองไฟฟ้า  ขนาด  800 VA</t>
  </si>
  <si>
    <t xml:space="preserve"> เพื่อจ่ายเป็นค่าจัดซื้อ สำรองไฟฟ้า  ขนาด  800 VA  จำนวน 2 เครื่อง</t>
  </si>
  <si>
    <t>และระบบคอมพิวเตอร์) หน้า 21 รายการที่ 62</t>
  </si>
  <si>
    <t>1 แผนงานบริหารงานทั่วไป</t>
  </si>
  <si>
    <t>1.1 ประเภทครุภัณฑ์  ครุภัณฑ์สำนักงาน</t>
  </si>
  <si>
    <t>1.2  ประเภทครุภัณฑ์  ครุภัณฑ์โรงงาน</t>
  </si>
  <si>
    <t>1. แผนงานบริหารงานทั่วไป</t>
  </si>
  <si>
    <t>1.3  ประเภทครุภัณฑ์คอมพิวเตอร์</t>
  </si>
  <si>
    <t>2.แผนงานการศึกษา</t>
  </si>
  <si>
    <t>2.1 ประเภทครุภัณฑ์  ครุภัณฑ์สำนักงาน</t>
  </si>
  <si>
    <t>ค่าจัดซื้อเครื่องปรับอากาศ แบบแยกส่วน</t>
  </si>
  <si>
    <t>เพื่อจ่ายเป็นค่าจัดซื้อครุภัณฑกสำนักงาน ค่าจัดซื้อเครื่องปรับ</t>
  </si>
  <si>
    <t>อากาศ แบบแยกส่วน  จำนวน 2  เครื่องๆละ22,600 บาท</t>
  </si>
  <si>
    <t xml:space="preserve">เพื่อจ่ายเป็นค่าจัดซื้อพัดลมติดพนัง ขนาด 18 นิ้ว  ปรับแรงลลม </t>
  </si>
  <si>
    <t>3 ระดับ โวลท์ แรงดันไฟฟ้า 220 โวลท์ 550 เฮิรตซ์  จำนวน</t>
  </si>
  <si>
    <t>10 เครื่องๆละ 1,600 บาท (จัดซื้อตามราคาท้องตลาด</t>
  </si>
  <si>
    <t>เนื่องจากไม่มีในบัญชีมาตรฐานครุภัณฑ์)</t>
  </si>
  <si>
    <t xml:space="preserve">ค่าจัดซื้อเครื่องกรองน้ำ </t>
  </si>
  <si>
    <t>เพื่อจ่ายเป็นค่าจัดซื้อครุภัณฑ์งานบ้านงานครัว ค่าจัดซื้อเครื่อง</t>
  </si>
  <si>
    <t>กรอกน้ำ  จำนวน 2  เครื่องๆละ 17,00 บาท</t>
  </si>
  <si>
    <t>(จัดซื้อตามราคาท้องตลาดเนื่องจากไม่มีในบัญชีมาตรฐานครุภัณฑ์)</t>
  </si>
  <si>
    <t>(จอแสดงภาพขนาดไม่น้อยกว่า 19 นิ้ว) จำนวน 2 เครื่อง</t>
  </si>
  <si>
    <t>รวม 1 โครงการ</t>
  </si>
  <si>
    <t>2.2 ประเภทครุภัณฑ์  ครุภัณฑ์งานบ้านงานครัว</t>
  </si>
  <si>
    <t>2.3  ประเภทครุภัณฑ์คอมพิวเตอร์</t>
  </si>
  <si>
    <t>3.1 ประเภทครุภัณฑ์คอมพิวเตอร์</t>
  </si>
  <si>
    <t>ช่าง</t>
  </si>
  <si>
    <t>3 แผนงานสาธารณสุข</t>
  </si>
  <si>
    <t>4 แผนงานอุตสาหกรรมและการโยธา</t>
  </si>
  <si>
    <t xml:space="preserve"> 4.1 ประเภทครุภัณฑ์คอมพิวเตอร์</t>
  </si>
  <si>
    <t>รวม 2 โครงการ</t>
  </si>
  <si>
    <t>แผนดำเนินงานประจำปี 2565</t>
  </si>
  <si>
    <t>รวมทั้งสิ้น  16 โครงการ</t>
  </si>
  <si>
    <t>บัญชีสรุปการโครงการ/กิจกรรม</t>
  </si>
  <si>
    <t>เทศบาลตำบลหงส์หิน อำภอจุน จังหวัดพะเยา</t>
  </si>
  <si>
    <t>คิดเป็นร้อยละ</t>
  </si>
  <si>
    <t>จำนวน</t>
  </si>
  <si>
    <t>หน่วยดำเนินการ</t>
  </si>
  <si>
    <t>ของโครงการทั้งหมด</t>
  </si>
  <si>
    <t>ของงบประมาณทั้งหมด</t>
  </si>
  <si>
    <t>1.ยุทธศาสตร์พัฒนาเศรษฐกิจ</t>
  </si>
  <si>
    <t>3.ยุทธศาสตร์ส่งเสริมการบริหารจัดการทรัพยากรธรรมชาติและสิ่งแวดล้อม</t>
  </si>
  <si>
    <t>4. ยุทธศาสตร์ด้านความมั่นคงและการรักษาความสงบเรียบร้อย</t>
  </si>
  <si>
    <t>รวมโครงการทั้งหมด</t>
  </si>
  <si>
    <t>ยุทศาสตร์/แผนงาน</t>
  </si>
  <si>
    <t>จำนวนโครงการ</t>
  </si>
  <si>
    <t>ที่ดำเนินการ</t>
  </si>
  <si>
    <t>2.ยุทธศาสตร์การพัฒนาด้านการพัฒนาสังคม การศึกษา ศาสนา สาธาณสุข  และวัฒนธรรม</t>
  </si>
  <si>
    <t>สำนักปลัด/กองคลัง</t>
  </si>
  <si>
    <t>5.ยุทธศาสตร์การพัฒนาส่งเสริมการบริหารจัดการตามหลักธรรมาภิบาล</t>
  </si>
  <si>
    <t xml:space="preserve">   1. แผนงานบริหารงานทั่วไป</t>
  </si>
  <si>
    <t xml:space="preserve">   2. แผนงานการศึกษา</t>
  </si>
  <si>
    <t>แผนดำเนินงาน ประจำปีงบประมาณ พ.ศ.2565</t>
  </si>
  <si>
    <t xml:space="preserve">   1.1.แผนงานศาสนาวัฒนธรรมและนันทนาการ</t>
  </si>
  <si>
    <t xml:space="preserve">   1.2.แผนงานอุตสาหกรรมและการโยธา</t>
  </si>
  <si>
    <t>กองสาธารสุข</t>
  </si>
  <si>
    <t xml:space="preserve">   3. แผนงานสาธารสุข</t>
  </si>
  <si>
    <t xml:space="preserve">   4.แผนงานอุตสาหกรรมและการโยธา</t>
  </si>
  <si>
    <t>โครงการหงส์หินน่าอยู่สร้างสังคมแห่งการเรียนรู้ศูนย์รวม</t>
  </si>
  <si>
    <t>การท่องเที่ยวตำบลหงส์หิน</t>
  </si>
  <si>
    <t>(สนองต่อยุทธศาสตร์ที่ 2 การพัฒนาด้านสังคม การศึกษา ศาสนา สาธารณสุข และวัฒนธรรม</t>
  </si>
  <si>
    <t>โครงการพัฒนาศักยภาพผู้ปฏิบัติงานด้านป้องกันและ</t>
  </si>
  <si>
    <t>บรรเทาสาธารณภัย</t>
  </si>
  <si>
    <t xml:space="preserve">รวมทั้งหมด  </t>
  </si>
  <si>
    <t>เพื่อจ่ายเป็นค่าใช้จ่ายตามโครงการฝึกอบรมความรู้เบื้องต้นเกี่ยวกับ</t>
  </si>
  <si>
    <t>การดำเนินการทางวินัยและส่งเสริมคุณธรรมจริยธรรม สำหรับ</t>
  </si>
  <si>
    <t>คณะผู้บริหาร พนักงานเทศบาล ลูกจ้างประจำ และพนักงานจ้าง</t>
  </si>
  <si>
    <t>เช่นค่าอาหาร ค่าเครื่องดื่ม ค่าวิทยากร ค่าป้ายโครงการ และค่าใช้จ่าย</t>
  </si>
  <si>
    <t>อื่นๆที่เกี่ยวข้อง</t>
  </si>
  <si>
    <t>ยาเสพติด  เช่น ค่าอาหาร ค่าอาหารว่าง ค่าวิทยากร และ</t>
  </si>
  <si>
    <t>แนวกันไฟ ดำเนินการตามภารกิจถ่ายโอนการควบคุม</t>
  </si>
  <si>
    <t>ประจำปี พ.ศ. 2565  เช่น ค่าอาหารและเครื่องดื่ม ค่าป้าย</t>
  </si>
  <si>
    <t>พระธาตุหงส์หิน ประจำปี พ.ศ. 2565</t>
  </si>
  <si>
    <t>หงส์หิน ประจำปี พ.ศ. 2565 เช่น ค่าอาหารและ</t>
  </si>
  <si>
    <t>เทศบาลตำบลหงส์หิน  เลขที่  36/2564)</t>
  </si>
  <si>
    <t>1.2 แผนงานอุตสาหกรรมและการโยธา</t>
  </si>
  <si>
    <t xml:space="preserve">   2.1.แผนงานงบกลาง</t>
  </si>
  <si>
    <t xml:space="preserve">   2.2.แผนงานการศึกษา</t>
  </si>
  <si>
    <t xml:space="preserve">  2.3.แผนงานสาธารณสุข</t>
  </si>
  <si>
    <t xml:space="preserve">   2.4.แผนงานสร้างความเข้มแข็งของชุมชน</t>
  </si>
  <si>
    <t xml:space="preserve">   2.5.แผนงานศาสนาวัฒนธรรมและนันทนาการ</t>
  </si>
  <si>
    <t xml:space="preserve">   3.1.แผนงานเคหะและชุมชน</t>
  </si>
  <si>
    <t xml:space="preserve">   4.1.แผนงานรักษาความสงบภายใน</t>
  </si>
  <si>
    <t xml:space="preserve">   4.2.แผนงานสาธารณสุข</t>
  </si>
  <si>
    <t xml:space="preserve">   5.1.แผนงานบริหารงานทั่วไป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</si>
</sst>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0_ ;\-#,##0.00\ "/>
  </numFmts>
  <fonts count="2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2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6"/>
      <name val="TH SarabunIT๙"/>
      <family val="2"/>
    </font>
    <font>
      <b/>
      <sz val="12"/>
      <color theme="1"/>
      <name val="TH SarabunIT๙"/>
      <family val="2"/>
    </font>
    <font>
      <sz val="12"/>
      <name val="TH SarabunIT๙"/>
      <family val="2"/>
    </font>
    <font>
      <sz val="11"/>
      <color theme="1"/>
      <name val="TH SarabunIT๙"/>
      <family val="2"/>
    </font>
    <font>
      <b/>
      <sz val="12"/>
      <name val="TH SarabunIT๙"/>
      <family val="2"/>
    </font>
    <font>
      <sz val="12"/>
      <color rgb="FF00B050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ahoma"/>
      <family val="2"/>
      <charset val="222"/>
      <scheme val="minor"/>
    </font>
    <font>
      <b/>
      <sz val="16.100000000000001"/>
      <color theme="1"/>
      <name val="TH SarabunIT๙"/>
      <family val="2"/>
    </font>
    <font>
      <sz val="13"/>
      <name val="TH SarabunIT๙"/>
      <family val="2"/>
    </font>
    <font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6"/>
      <color rgb="FF000000"/>
      <name val="TH Sarabun New"/>
      <family val="2"/>
    </font>
    <font>
      <sz val="14"/>
      <color rgb="FF000000"/>
      <name val="TH Sarabun New"/>
      <family val="2"/>
    </font>
    <font>
      <b/>
      <sz val="13"/>
      <color theme="1"/>
      <name val="TH SarabunIT๙"/>
      <family val="2"/>
    </font>
    <font>
      <sz val="14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/>
    <xf numFmtId="3" fontId="2" fillId="0" borderId="0" xfId="0" applyNumberFormat="1" applyFont="1" applyBorder="1"/>
    <xf numFmtId="0" fontId="2" fillId="0" borderId="0" xfId="0" applyFont="1" applyBorder="1"/>
    <xf numFmtId="0" fontId="4" fillId="0" borderId="0" xfId="0" applyFont="1" applyBorder="1"/>
    <xf numFmtId="0" fontId="6" fillId="2" borderId="1" xfId="0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4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/>
    <xf numFmtId="0" fontId="8" fillId="0" borderId="9" xfId="0" applyFont="1" applyBorder="1" applyAlignment="1"/>
    <xf numFmtId="3" fontId="2" fillId="0" borderId="9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9" xfId="0" applyFont="1" applyBorder="1"/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/>
    <xf numFmtId="3" fontId="2" fillId="0" borderId="11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/>
    <xf numFmtId="3" fontId="2" fillId="0" borderId="12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4" fillId="0" borderId="6" xfId="0" applyFont="1" applyBorder="1"/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/>
    <xf numFmtId="3" fontId="3" fillId="0" borderId="8" xfId="0" applyNumberFormat="1" applyFont="1" applyBorder="1" applyAlignment="1"/>
    <xf numFmtId="0" fontId="1" fillId="0" borderId="0" xfId="0" applyFont="1" applyAlignment="1"/>
    <xf numFmtId="0" fontId="7" fillId="0" borderId="9" xfId="0" applyFont="1" applyBorder="1" applyAlignment="1"/>
    <xf numFmtId="0" fontId="2" fillId="0" borderId="10" xfId="0" applyFont="1" applyBorder="1" applyAlignment="1"/>
    <xf numFmtId="0" fontId="2" fillId="0" borderId="10" xfId="0" applyFont="1" applyBorder="1" applyAlignment="1">
      <alignment horizontal="center"/>
    </xf>
    <xf numFmtId="0" fontId="7" fillId="0" borderId="6" xfId="0" applyFont="1" applyBorder="1" applyAlignment="1"/>
    <xf numFmtId="0" fontId="2" fillId="0" borderId="7" xfId="0" applyFont="1" applyBorder="1" applyAlignment="1"/>
    <xf numFmtId="3" fontId="2" fillId="0" borderId="6" xfId="0" applyNumberFormat="1" applyFont="1" applyBorder="1"/>
    <xf numFmtId="0" fontId="2" fillId="0" borderId="6" xfId="0" applyFont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0" fontId="8" fillId="0" borderId="9" xfId="0" applyFont="1" applyBorder="1"/>
    <xf numFmtId="0" fontId="8" fillId="0" borderId="6" xfId="0" applyFont="1" applyBorder="1"/>
    <xf numFmtId="0" fontId="1" fillId="0" borderId="0" xfId="0" applyFont="1" applyBorder="1" applyAlignment="1"/>
    <xf numFmtId="0" fontId="2" fillId="0" borderId="6" xfId="0" applyFont="1" applyBorder="1" applyAlignment="1"/>
    <xf numFmtId="3" fontId="2" fillId="0" borderId="10" xfId="0" applyNumberFormat="1" applyFont="1" applyBorder="1"/>
    <xf numFmtId="3" fontId="2" fillId="0" borderId="7" xfId="0" applyNumberFormat="1" applyFont="1" applyBorder="1"/>
    <xf numFmtId="0" fontId="2" fillId="0" borderId="8" xfId="0" applyFont="1" applyBorder="1"/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7" fillId="0" borderId="14" xfId="0" applyFont="1" applyBorder="1" applyAlignment="1"/>
    <xf numFmtId="0" fontId="0" fillId="0" borderId="1" xfId="0" applyBorder="1"/>
    <xf numFmtId="0" fontId="0" fillId="0" borderId="2" xfId="0" applyBorder="1"/>
    <xf numFmtId="0" fontId="0" fillId="0" borderId="9" xfId="0" applyBorder="1"/>
    <xf numFmtId="0" fontId="10" fillId="0" borderId="9" xfId="0" applyFont="1" applyBorder="1" applyAlignment="1">
      <alignment horizontal="center"/>
    </xf>
    <xf numFmtId="0" fontId="7" fillId="0" borderId="0" xfId="0" applyFont="1" applyBorder="1" applyAlignment="1"/>
    <xf numFmtId="0" fontId="0" fillId="0" borderId="10" xfId="0" applyBorder="1"/>
    <xf numFmtId="0" fontId="2" fillId="0" borderId="13" xfId="0" applyFont="1" applyBorder="1" applyAlignment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 applyAlignment="1">
      <alignment horizontal="center"/>
    </xf>
    <xf numFmtId="0" fontId="2" fillId="0" borderId="14" xfId="0" applyFont="1" applyBorder="1" applyAlignment="1"/>
    <xf numFmtId="0" fontId="4" fillId="0" borderId="2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3" fontId="4" fillId="0" borderId="9" xfId="0" applyNumberFormat="1" applyFont="1" applyBorder="1"/>
    <xf numFmtId="3" fontId="4" fillId="0" borderId="6" xfId="0" applyNumberFormat="1" applyFont="1" applyBorder="1"/>
    <xf numFmtId="0" fontId="7" fillId="0" borderId="9" xfId="0" applyFont="1" applyBorder="1" applyAlignment="1">
      <alignment horizontal="center"/>
    </xf>
    <xf numFmtId="0" fontId="7" fillId="0" borderId="11" xfId="0" applyFont="1" applyBorder="1"/>
    <xf numFmtId="0" fontId="2" fillId="0" borderId="11" xfId="0" applyFont="1" applyBorder="1"/>
    <xf numFmtId="3" fontId="2" fillId="0" borderId="13" xfId="0" applyNumberFormat="1" applyFont="1" applyBorder="1"/>
    <xf numFmtId="3" fontId="11" fillId="0" borderId="15" xfId="0" applyNumberFormat="1" applyFont="1" applyBorder="1"/>
    <xf numFmtId="0" fontId="3" fillId="0" borderId="6" xfId="0" applyFont="1" applyBorder="1" applyAlignment="1">
      <alignment horizontal="center"/>
    </xf>
    <xf numFmtId="3" fontId="3" fillId="0" borderId="6" xfId="0" applyNumberFormat="1" applyFont="1" applyBorder="1"/>
    <xf numFmtId="0" fontId="7" fillId="0" borderId="15" xfId="0" applyFont="1" applyBorder="1" applyAlignment="1">
      <alignment horizontal="center"/>
    </xf>
    <xf numFmtId="3" fontId="2" fillId="0" borderId="2" xfId="0" applyNumberFormat="1" applyFont="1" applyBorder="1"/>
    <xf numFmtId="0" fontId="0" fillId="0" borderId="14" xfId="0" applyBorder="1"/>
    <xf numFmtId="0" fontId="7" fillId="0" borderId="11" xfId="0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/>
    <xf numFmtId="3" fontId="2" fillId="0" borderId="0" xfId="0" applyNumberFormat="1" applyFont="1" applyBorder="1" applyAlignment="1">
      <alignment horizontal="center"/>
    </xf>
    <xf numFmtId="0" fontId="5" fillId="0" borderId="0" xfId="0" applyFont="1" applyAlignment="1"/>
    <xf numFmtId="0" fontId="2" fillId="0" borderId="15" xfId="0" applyFont="1" applyBorder="1" applyAlignment="1">
      <alignment horizontal="center"/>
    </xf>
    <xf numFmtId="0" fontId="10" fillId="0" borderId="9" xfId="0" applyFont="1" applyBorder="1" applyAlignment="1"/>
    <xf numFmtId="3" fontId="6" fillId="0" borderId="8" xfId="0" applyNumberFormat="1" applyFont="1" applyBorder="1" applyAlignment="1">
      <alignment horizontal="center"/>
    </xf>
    <xf numFmtId="15" fontId="2" fillId="0" borderId="11" xfId="0" applyNumberFormat="1" applyFont="1" applyBorder="1" applyAlignment="1"/>
    <xf numFmtId="0" fontId="8" fillId="0" borderId="1" xfId="0" applyFont="1" applyBorder="1" applyAlignment="1"/>
    <xf numFmtId="3" fontId="8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3" fontId="8" fillId="0" borderId="9" xfId="0" applyNumberFormat="1" applyFont="1" applyBorder="1" applyAlignment="1"/>
    <xf numFmtId="0" fontId="8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/>
    <xf numFmtId="3" fontId="8" fillId="0" borderId="6" xfId="0" applyNumberFormat="1" applyFont="1" applyBorder="1" applyAlignment="1"/>
    <xf numFmtId="0" fontId="8" fillId="0" borderId="6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7" fillId="0" borderId="12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3" fontId="2" fillId="0" borderId="2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1" fillId="0" borderId="1" xfId="0" applyNumberFormat="1" applyFont="1" applyBorder="1" applyAlignment="1"/>
    <xf numFmtId="0" fontId="4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3" fontId="3" fillId="2" borderId="6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6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2" fillId="0" borderId="9" xfId="0" applyFont="1" applyBorder="1"/>
    <xf numFmtId="3" fontId="4" fillId="0" borderId="6" xfId="0" applyNumberFormat="1" applyFont="1" applyBorder="1" applyAlignment="1">
      <alignment horizontal="right"/>
    </xf>
    <xf numFmtId="0" fontId="13" fillId="0" borderId="0" xfId="0" applyFont="1" applyAlignme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1" fillId="0" borderId="1" xfId="0" applyFont="1" applyBorder="1" applyAlignment="1"/>
    <xf numFmtId="3" fontId="4" fillId="0" borderId="1" xfId="0" applyNumberFormat="1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/>
    <xf numFmtId="0" fontId="11" fillId="0" borderId="9" xfId="0" applyFont="1" applyBorder="1" applyAlignment="1"/>
    <xf numFmtId="3" fontId="4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/>
    <xf numFmtId="3" fontId="4" fillId="0" borderId="6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5" xfId="0" applyFont="1" applyBorder="1" applyAlignment="1"/>
    <xf numFmtId="3" fontId="4" fillId="0" borderId="2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3" fontId="15" fillId="0" borderId="0" xfId="0" applyNumberFormat="1" applyFont="1"/>
    <xf numFmtId="0" fontId="15" fillId="0" borderId="0" xfId="0" applyFont="1"/>
    <xf numFmtId="0" fontId="3" fillId="0" borderId="0" xfId="0" applyFont="1" applyAlignment="1"/>
    <xf numFmtId="0" fontId="1" fillId="0" borderId="0" xfId="0" applyFont="1" applyAlignment="1">
      <alignment horizontal="left"/>
    </xf>
    <xf numFmtId="3" fontId="3" fillId="0" borderId="8" xfId="0" applyNumberFormat="1" applyFont="1" applyBorder="1"/>
    <xf numFmtId="0" fontId="4" fillId="0" borderId="0" xfId="0" applyFont="1" applyBorder="1" applyAlignment="1"/>
    <xf numFmtId="3" fontId="4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4" fillId="0" borderId="8" xfId="0" applyFont="1" applyBorder="1" applyAlignment="1"/>
    <xf numFmtId="0" fontId="1" fillId="0" borderId="0" xfId="0" applyFont="1" applyBorder="1" applyAlignment="1">
      <alignment horizontal="left"/>
    </xf>
    <xf numFmtId="0" fontId="13" fillId="0" borderId="0" xfId="0" applyFont="1" applyBorder="1" applyAlignment="1"/>
    <xf numFmtId="0" fontId="2" fillId="0" borderId="15" xfId="0" applyFont="1" applyBorder="1" applyAlignment="1"/>
    <xf numFmtId="0" fontId="4" fillId="0" borderId="12" xfId="0" applyFont="1" applyBorder="1" applyAlignment="1"/>
    <xf numFmtId="0" fontId="4" fillId="0" borderId="6" xfId="0" applyFont="1" applyBorder="1" applyAlignment="1"/>
    <xf numFmtId="0" fontId="3" fillId="0" borderId="8" xfId="0" applyFont="1" applyBorder="1" applyAlignment="1"/>
    <xf numFmtId="0" fontId="16" fillId="0" borderId="8" xfId="0" applyFont="1" applyBorder="1" applyAlignment="1">
      <alignment horizontal="center"/>
    </xf>
    <xf numFmtId="3" fontId="16" fillId="0" borderId="8" xfId="0" applyNumberFormat="1" applyFont="1" applyBorder="1"/>
    <xf numFmtId="0" fontId="8" fillId="0" borderId="0" xfId="0" applyFont="1" applyBorder="1" applyAlignment="1"/>
    <xf numFmtId="3" fontId="3" fillId="0" borderId="0" xfId="0" applyNumberFormat="1" applyFont="1" applyBorder="1" applyAlignment="1"/>
    <xf numFmtId="0" fontId="17" fillId="0" borderId="0" xfId="0" applyFont="1"/>
    <xf numFmtId="0" fontId="18" fillId="0" borderId="0" xfId="0" applyFont="1"/>
    <xf numFmtId="0" fontId="6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Fill="1" applyBorder="1"/>
    <xf numFmtId="0" fontId="6" fillId="0" borderId="1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14" xfId="0" applyFont="1" applyBorder="1"/>
    <xf numFmtId="0" fontId="6" fillId="0" borderId="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6" fillId="0" borderId="6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8" fillId="0" borderId="0" xfId="0" applyFont="1" applyBorder="1"/>
    <xf numFmtId="0" fontId="2" fillId="0" borderId="8" xfId="0" applyFont="1" applyBorder="1" applyAlignment="1"/>
    <xf numFmtId="3" fontId="19" fillId="0" borderId="8" xfId="0" applyNumberFormat="1" applyFont="1" applyBorder="1"/>
    <xf numFmtId="0" fontId="4" fillId="0" borderId="5" xfId="0" applyFont="1" applyBorder="1"/>
    <xf numFmtId="0" fontId="0" fillId="0" borderId="8" xfId="0" applyBorder="1"/>
    <xf numFmtId="3" fontId="6" fillId="0" borderId="0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8" xfId="0" applyNumberFormat="1" applyFont="1" applyBorder="1"/>
    <xf numFmtId="0" fontId="1" fillId="0" borderId="8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8" xfId="0" applyFont="1" applyBorder="1" applyAlignment="1"/>
    <xf numFmtId="3" fontId="4" fillId="0" borderId="5" xfId="0" applyNumberFormat="1" applyFont="1" applyBorder="1" applyAlignment="1">
      <alignment horizontal="right"/>
    </xf>
    <xf numFmtId="0" fontId="11" fillId="0" borderId="1" xfId="0" applyFont="1" applyBorder="1"/>
    <xf numFmtId="0" fontId="11" fillId="0" borderId="9" xfId="0" applyFont="1" applyBorder="1"/>
    <xf numFmtId="3" fontId="2" fillId="0" borderId="8" xfId="0" applyNumberFormat="1" applyFont="1" applyBorder="1"/>
    <xf numFmtId="0" fontId="11" fillId="0" borderId="0" xfId="0" applyFont="1" applyBorder="1" applyAlignment="1"/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4" fillId="0" borderId="1" xfId="0" applyNumberFormat="1" applyFont="1" applyBorder="1"/>
    <xf numFmtId="0" fontId="11" fillId="0" borderId="11" xfId="0" applyFont="1" applyBorder="1" applyAlignment="1"/>
    <xf numFmtId="0" fontId="1" fillId="0" borderId="9" xfId="0" applyFont="1" applyBorder="1" applyAlignment="1">
      <alignment horizontal="left"/>
    </xf>
    <xf numFmtId="0" fontId="2" fillId="0" borderId="4" xfId="0" applyFont="1" applyBorder="1" applyAlignment="1"/>
    <xf numFmtId="0" fontId="19" fillId="0" borderId="8" xfId="0" applyFont="1" applyBorder="1" applyAlignment="1">
      <alignment horizontal="center"/>
    </xf>
    <xf numFmtId="3" fontId="6" fillId="0" borderId="8" xfId="0" applyNumberFormat="1" applyFont="1" applyBorder="1"/>
    <xf numFmtId="0" fontId="19" fillId="0" borderId="4" xfId="0" applyFont="1" applyBorder="1" applyAlignment="1">
      <alignment horizontal="center"/>
    </xf>
    <xf numFmtId="0" fontId="15" fillId="0" borderId="8" xfId="0" applyFont="1" applyBorder="1"/>
    <xf numFmtId="3" fontId="3" fillId="0" borderId="0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3" fillId="4" borderId="8" xfId="0" applyFont="1" applyFill="1" applyBorder="1"/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3" fontId="4" fillId="4" borderId="8" xfId="0" applyNumberFormat="1" applyFont="1" applyFill="1" applyBorder="1" applyAlignment="1">
      <alignment horizontal="center"/>
    </xf>
    <xf numFmtId="3" fontId="4" fillId="4" borderId="8" xfId="0" applyNumberFormat="1" applyFont="1" applyFill="1" applyBorder="1"/>
    <xf numFmtId="187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187" fontId="3" fillId="5" borderId="8" xfId="0" applyNumberFormat="1" applyFont="1" applyFill="1" applyBorder="1" applyAlignment="1">
      <alignment horizontal="center"/>
    </xf>
    <xf numFmtId="3" fontId="3" fillId="5" borderId="8" xfId="0" applyNumberFormat="1" applyFont="1" applyFill="1" applyBorder="1" applyAlignment="1">
      <alignment horizontal="center"/>
    </xf>
    <xf numFmtId="4" fontId="3" fillId="5" borderId="8" xfId="0" applyNumberFormat="1" applyFont="1" applyFill="1" applyBorder="1" applyAlignment="1">
      <alignment horizontal="center"/>
    </xf>
    <xf numFmtId="0" fontId="3" fillId="0" borderId="0" xfId="0" applyFont="1"/>
    <xf numFmtId="0" fontId="3" fillId="4" borderId="9" xfId="0" applyFont="1" applyFill="1" applyBorder="1"/>
    <xf numFmtId="0" fontId="4" fillId="4" borderId="9" xfId="0" applyFont="1" applyFill="1" applyBorder="1"/>
    <xf numFmtId="0" fontId="4" fillId="4" borderId="9" xfId="0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0" fontId="3" fillId="6" borderId="8" xfId="0" applyFont="1" applyFill="1" applyBorder="1"/>
    <xf numFmtId="0" fontId="3" fillId="6" borderId="8" xfId="0" applyFont="1" applyFill="1" applyBorder="1" applyAlignment="1">
      <alignment horizontal="center"/>
    </xf>
    <xf numFmtId="4" fontId="3" fillId="6" borderId="8" xfId="0" applyNumberFormat="1" applyFont="1" applyFill="1" applyBorder="1" applyAlignment="1">
      <alignment horizontal="center"/>
    </xf>
    <xf numFmtId="3" fontId="3" fillId="6" borderId="8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4" fillId="4" borderId="9" xfId="0" applyNumberFormat="1" applyFont="1" applyFill="1" applyBorder="1"/>
    <xf numFmtId="2" fontId="4" fillId="0" borderId="8" xfId="0" applyNumberFormat="1" applyFont="1" applyBorder="1" applyAlignment="1">
      <alignment horizontal="center"/>
    </xf>
    <xf numFmtId="2" fontId="4" fillId="4" borderId="8" xfId="0" applyNumberFormat="1" applyFont="1" applyFill="1" applyBorder="1"/>
    <xf numFmtId="2" fontId="4" fillId="0" borderId="8" xfId="0" applyNumberFormat="1" applyFont="1" applyBorder="1" applyAlignment="1">
      <alignment horizontal="center" vertical="top"/>
    </xf>
    <xf numFmtId="2" fontId="3" fillId="6" borderId="8" xfId="0" applyNumberFormat="1" applyFont="1" applyFill="1" applyBorder="1" applyAlignment="1">
      <alignment horizontal="center"/>
    </xf>
    <xf numFmtId="0" fontId="4" fillId="0" borderId="13" xfId="0" applyFont="1" applyBorder="1" applyAlignment="1"/>
    <xf numFmtId="0" fontId="6" fillId="2" borderId="5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3" fillId="7" borderId="8" xfId="0" applyFont="1" applyFill="1" applyBorder="1" applyAlignment="1">
      <alignment horizontal="center"/>
    </xf>
    <xf numFmtId="187" fontId="3" fillId="7" borderId="8" xfId="0" applyNumberFormat="1" applyFont="1" applyFill="1" applyBorder="1" applyAlignment="1">
      <alignment horizontal="center"/>
    </xf>
    <xf numFmtId="3" fontId="3" fillId="7" borderId="8" xfId="0" applyNumberFormat="1" applyFont="1" applyFill="1" applyBorder="1" applyAlignment="1">
      <alignment horizontal="center"/>
    </xf>
    <xf numFmtId="2" fontId="3" fillId="7" borderId="8" xfId="0" applyNumberFormat="1" applyFont="1" applyFill="1" applyBorder="1" applyAlignment="1">
      <alignment horizontal="center"/>
    </xf>
    <xf numFmtId="0" fontId="4" fillId="7" borderId="0" xfId="0" applyFont="1" applyFill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242681</xdr:colOff>
      <xdr:row>7</xdr:row>
      <xdr:rowOff>224460</xdr:rowOff>
    </xdr:from>
    <xdr:to>
      <xdr:col>11</xdr:col>
      <xdr:colOff>35616</xdr:colOff>
      <xdr:row>7</xdr:row>
      <xdr:rowOff>232742</xdr:rowOff>
    </xdr:to>
    <xdr:cxnSp macro="">
      <xdr:nvCxnSpPr>
        <xdr:cNvPr id="4" name="ลูกศรเชื่อมต่อแบบตรง 3"/>
        <xdr:cNvCxnSpPr/>
      </xdr:nvCxnSpPr>
      <xdr:spPr>
        <a:xfrm>
          <a:off x="8281781" y="5139360"/>
          <a:ext cx="307285" cy="828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8281</xdr:colOff>
      <xdr:row>16</xdr:row>
      <xdr:rowOff>19464</xdr:rowOff>
    </xdr:from>
    <xdr:to>
      <xdr:col>10</xdr:col>
      <xdr:colOff>219075</xdr:colOff>
      <xdr:row>16</xdr:row>
      <xdr:rowOff>34436</xdr:rowOff>
    </xdr:to>
    <xdr:cxnSp macro="">
      <xdr:nvCxnSpPr>
        <xdr:cNvPr id="9" name="ลูกศรเชื่อมต่อแบบตรง 8"/>
        <xdr:cNvCxnSpPr/>
      </xdr:nvCxnSpPr>
      <xdr:spPr>
        <a:xfrm>
          <a:off x="7961656" y="3753264"/>
          <a:ext cx="467969" cy="1497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202956</xdr:colOff>
      <xdr:row>21</xdr:row>
      <xdr:rowOff>85725</xdr:rowOff>
    </xdr:from>
    <xdr:to>
      <xdr:col>11</xdr:col>
      <xdr:colOff>9525</xdr:colOff>
      <xdr:row>21</xdr:row>
      <xdr:rowOff>93052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937256" y="4819650"/>
          <a:ext cx="539994" cy="732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61</xdr:row>
      <xdr:rowOff>95250</xdr:rowOff>
    </xdr:from>
    <xdr:to>
      <xdr:col>10</xdr:col>
      <xdr:colOff>222387</xdr:colOff>
      <xdr:row>61</xdr:row>
      <xdr:rowOff>118027</xdr:rowOff>
    </xdr:to>
    <xdr:cxnSp macro="">
      <xdr:nvCxnSpPr>
        <xdr:cNvPr id="24" name="ลูกศรเชื่อมต่อแบบตรง 23"/>
        <xdr:cNvCxnSpPr/>
      </xdr:nvCxnSpPr>
      <xdr:spPr>
        <a:xfrm>
          <a:off x="7981950" y="14192250"/>
          <a:ext cx="450987" cy="2277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71</xdr:row>
      <xdr:rowOff>171450</xdr:rowOff>
    </xdr:from>
    <xdr:to>
      <xdr:col>9</xdr:col>
      <xdr:colOff>247650</xdr:colOff>
      <xdr:row>71</xdr:row>
      <xdr:rowOff>180975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7934325" y="16306800"/>
          <a:ext cx="2667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643972</xdr:colOff>
      <xdr:row>90</xdr:row>
      <xdr:rowOff>7454</xdr:rowOff>
    </xdr:from>
    <xdr:to>
      <xdr:col>17</xdr:col>
      <xdr:colOff>135421</xdr:colOff>
      <xdr:row>90</xdr:row>
      <xdr:rowOff>8697</xdr:rowOff>
    </xdr:to>
    <xdr:cxnSp macro="">
      <xdr:nvCxnSpPr>
        <xdr:cNvPr id="26" name="ลูกศรเชื่อมต่อแบบตรง 25"/>
        <xdr:cNvCxnSpPr/>
      </xdr:nvCxnSpPr>
      <xdr:spPr>
        <a:xfrm>
          <a:off x="7320997" y="20057579"/>
          <a:ext cx="2834724" cy="124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16566</xdr:colOff>
      <xdr:row>113</xdr:row>
      <xdr:rowOff>91109</xdr:rowOff>
    </xdr:from>
    <xdr:to>
      <xdr:col>17</xdr:col>
      <xdr:colOff>203338</xdr:colOff>
      <xdr:row>113</xdr:row>
      <xdr:rowOff>100633</xdr:rowOff>
    </xdr:to>
    <xdr:cxnSp macro="">
      <xdr:nvCxnSpPr>
        <xdr:cNvPr id="27" name="ลูกศรเชื่อมต่อแบบตรง 26"/>
        <xdr:cNvCxnSpPr/>
      </xdr:nvCxnSpPr>
      <xdr:spPr>
        <a:xfrm>
          <a:off x="7246041" y="24570359"/>
          <a:ext cx="2882347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8282</xdr:colOff>
      <xdr:row>118</xdr:row>
      <xdr:rowOff>132522</xdr:rowOff>
    </xdr:from>
    <xdr:to>
      <xdr:col>18</xdr:col>
      <xdr:colOff>0</xdr:colOff>
      <xdr:row>118</xdr:row>
      <xdr:rowOff>140804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7237757" y="25802397"/>
          <a:ext cx="2944468" cy="828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42241</xdr:colOff>
      <xdr:row>93</xdr:row>
      <xdr:rowOff>232742</xdr:rowOff>
    </xdr:from>
    <xdr:to>
      <xdr:col>17</xdr:col>
      <xdr:colOff>176005</xdr:colOff>
      <xdr:row>94</xdr:row>
      <xdr:rowOff>11182</xdr:rowOff>
    </xdr:to>
    <xdr:cxnSp macro="">
      <xdr:nvCxnSpPr>
        <xdr:cNvPr id="29" name="ลูกศรเชื่อมต่อแบบตรง 28"/>
        <xdr:cNvCxnSpPr/>
      </xdr:nvCxnSpPr>
      <xdr:spPr>
        <a:xfrm>
          <a:off x="7405066" y="20997242"/>
          <a:ext cx="2791239" cy="1656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15322</xdr:colOff>
      <xdr:row>99</xdr:row>
      <xdr:rowOff>231499</xdr:rowOff>
    </xdr:from>
    <xdr:to>
      <xdr:col>17</xdr:col>
      <xdr:colOff>192569</xdr:colOff>
      <xdr:row>100</xdr:row>
      <xdr:rowOff>2898</xdr:rowOff>
    </xdr:to>
    <xdr:cxnSp macro="">
      <xdr:nvCxnSpPr>
        <xdr:cNvPr id="30" name="ลูกศรเชื่อมต่อแบบตรง 29"/>
        <xdr:cNvCxnSpPr/>
      </xdr:nvCxnSpPr>
      <xdr:spPr>
        <a:xfrm>
          <a:off x="7378147" y="22424749"/>
          <a:ext cx="2834722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3312</xdr:colOff>
      <xdr:row>97</xdr:row>
      <xdr:rowOff>236055</xdr:rowOff>
    </xdr:from>
    <xdr:to>
      <xdr:col>17</xdr:col>
      <xdr:colOff>190084</xdr:colOff>
      <xdr:row>98</xdr:row>
      <xdr:rowOff>7454</xdr:rowOff>
    </xdr:to>
    <xdr:cxnSp macro="">
      <xdr:nvCxnSpPr>
        <xdr:cNvPr id="31" name="ลูกศรเชื่อมต่อแบบตรง 30"/>
        <xdr:cNvCxnSpPr/>
      </xdr:nvCxnSpPr>
      <xdr:spPr>
        <a:xfrm>
          <a:off x="7366137" y="21953055"/>
          <a:ext cx="2844247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5382</xdr:colOff>
      <xdr:row>96</xdr:row>
      <xdr:rowOff>9525</xdr:rowOff>
    </xdr:from>
    <xdr:to>
      <xdr:col>17</xdr:col>
      <xdr:colOff>192154</xdr:colOff>
      <xdr:row>96</xdr:row>
      <xdr:rowOff>19049</xdr:rowOff>
    </xdr:to>
    <xdr:cxnSp macro="">
      <xdr:nvCxnSpPr>
        <xdr:cNvPr id="32" name="ลูกศรเชื่อมต่อแบบตรง 31"/>
        <xdr:cNvCxnSpPr/>
      </xdr:nvCxnSpPr>
      <xdr:spPr>
        <a:xfrm>
          <a:off x="7368207" y="21488400"/>
          <a:ext cx="2844247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45140</xdr:colOff>
      <xdr:row>102</xdr:row>
      <xdr:rowOff>11181</xdr:rowOff>
    </xdr:from>
    <xdr:to>
      <xdr:col>18</xdr:col>
      <xdr:colOff>31887</xdr:colOff>
      <xdr:row>102</xdr:row>
      <xdr:rowOff>20705</xdr:rowOff>
    </xdr:to>
    <xdr:cxnSp macro="">
      <xdr:nvCxnSpPr>
        <xdr:cNvPr id="33" name="ลูกศรเชื่อมต่อแบบตรง 32"/>
        <xdr:cNvCxnSpPr/>
      </xdr:nvCxnSpPr>
      <xdr:spPr>
        <a:xfrm>
          <a:off x="7312715" y="23242656"/>
          <a:ext cx="2844247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</xdr:colOff>
      <xdr:row>67</xdr:row>
      <xdr:rowOff>104775</xdr:rowOff>
    </xdr:from>
    <xdr:to>
      <xdr:col>17</xdr:col>
      <xdr:colOff>180975</xdr:colOff>
      <xdr:row>67</xdr:row>
      <xdr:rowOff>104776</xdr:rowOff>
    </xdr:to>
    <xdr:cxnSp macro="">
      <xdr:nvCxnSpPr>
        <xdr:cNvPr id="34" name="ลูกศรเชื่อมต่อแบบตรง 33"/>
        <xdr:cNvCxnSpPr/>
      </xdr:nvCxnSpPr>
      <xdr:spPr>
        <a:xfrm>
          <a:off x="9572625" y="15401925"/>
          <a:ext cx="533400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76</xdr:row>
      <xdr:rowOff>190500</xdr:rowOff>
    </xdr:from>
    <xdr:to>
      <xdr:col>12</xdr:col>
      <xdr:colOff>65019</xdr:colOff>
      <xdr:row>76</xdr:row>
      <xdr:rowOff>202924</xdr:rowOff>
    </xdr:to>
    <xdr:cxnSp macro="">
      <xdr:nvCxnSpPr>
        <xdr:cNvPr id="35" name="ลูกศรเชื่อมต่อแบบตรง 34"/>
        <xdr:cNvCxnSpPr/>
      </xdr:nvCxnSpPr>
      <xdr:spPr>
        <a:xfrm>
          <a:off x="8458200" y="17516475"/>
          <a:ext cx="303144" cy="124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13252</xdr:colOff>
      <xdr:row>91</xdr:row>
      <xdr:rowOff>207893</xdr:rowOff>
    </xdr:from>
    <xdr:to>
      <xdr:col>18</xdr:col>
      <xdr:colOff>414</xdr:colOff>
      <xdr:row>91</xdr:row>
      <xdr:rowOff>227772</xdr:rowOff>
    </xdr:to>
    <xdr:cxnSp macro="">
      <xdr:nvCxnSpPr>
        <xdr:cNvPr id="36" name="ลูกศรเชื่อมต่อแบบตรง 35"/>
        <xdr:cNvCxnSpPr/>
      </xdr:nvCxnSpPr>
      <xdr:spPr>
        <a:xfrm flipV="1">
          <a:off x="7376077" y="20496143"/>
          <a:ext cx="2844662" cy="1987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628650</xdr:colOff>
      <xdr:row>145</xdr:row>
      <xdr:rowOff>180975</xdr:rowOff>
    </xdr:from>
    <xdr:to>
      <xdr:col>18</xdr:col>
      <xdr:colOff>9525</xdr:colOff>
      <xdr:row>146</xdr:row>
      <xdr:rowOff>0</xdr:rowOff>
    </xdr:to>
    <xdr:cxnSp macro="">
      <xdr:nvCxnSpPr>
        <xdr:cNvPr id="37" name="ลูกศรเชื่อมต่อแบบตรง 36"/>
        <xdr:cNvCxnSpPr/>
      </xdr:nvCxnSpPr>
      <xdr:spPr>
        <a:xfrm>
          <a:off x="7239000" y="33423225"/>
          <a:ext cx="2895600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9111</xdr:colOff>
      <xdr:row>141</xdr:row>
      <xdr:rowOff>103947</xdr:rowOff>
    </xdr:from>
    <xdr:to>
      <xdr:col>11</xdr:col>
      <xdr:colOff>47625</xdr:colOff>
      <xdr:row>141</xdr:row>
      <xdr:rowOff>117199</xdr:rowOff>
    </xdr:to>
    <xdr:cxnSp macro="">
      <xdr:nvCxnSpPr>
        <xdr:cNvPr id="38" name="ลูกศรเชื่อมต่อแบบตรง 37"/>
        <xdr:cNvCxnSpPr/>
      </xdr:nvCxnSpPr>
      <xdr:spPr>
        <a:xfrm flipV="1">
          <a:off x="8219661" y="32546097"/>
          <a:ext cx="295689" cy="1325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217004</xdr:colOff>
      <xdr:row>151</xdr:row>
      <xdr:rowOff>199197</xdr:rowOff>
    </xdr:from>
    <xdr:to>
      <xdr:col>10</xdr:col>
      <xdr:colOff>114300</xdr:colOff>
      <xdr:row>152</xdr:row>
      <xdr:rowOff>0</xdr:rowOff>
    </xdr:to>
    <xdr:cxnSp macro="">
      <xdr:nvCxnSpPr>
        <xdr:cNvPr id="39" name="ลูกศรเชื่อมต่อแบบตรง 38"/>
        <xdr:cNvCxnSpPr/>
      </xdr:nvCxnSpPr>
      <xdr:spPr>
        <a:xfrm>
          <a:off x="7951304" y="34641597"/>
          <a:ext cx="373546" cy="82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209135</xdr:colOff>
      <xdr:row>257</xdr:row>
      <xdr:rowOff>123410</xdr:rowOff>
    </xdr:from>
    <xdr:to>
      <xdr:col>15</xdr:col>
      <xdr:colOff>228600</xdr:colOff>
      <xdr:row>257</xdr:row>
      <xdr:rowOff>133350</xdr:rowOff>
    </xdr:to>
    <xdr:cxnSp macro="">
      <xdr:nvCxnSpPr>
        <xdr:cNvPr id="40" name="ลูกศรเชื่อมต่อแบบตรง 39"/>
        <xdr:cNvCxnSpPr/>
      </xdr:nvCxnSpPr>
      <xdr:spPr>
        <a:xfrm>
          <a:off x="9153110" y="57235310"/>
          <a:ext cx="524290" cy="994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228600</xdr:colOff>
      <xdr:row>261</xdr:row>
      <xdr:rowOff>142876</xdr:rowOff>
    </xdr:from>
    <xdr:to>
      <xdr:col>15</xdr:col>
      <xdr:colOff>228600</xdr:colOff>
      <xdr:row>261</xdr:row>
      <xdr:rowOff>152400</xdr:rowOff>
    </xdr:to>
    <xdr:cxnSp macro="">
      <xdr:nvCxnSpPr>
        <xdr:cNvPr id="43" name="ลูกศรเชื่อมต่อแบบตรง 42"/>
        <xdr:cNvCxnSpPr/>
      </xdr:nvCxnSpPr>
      <xdr:spPr>
        <a:xfrm>
          <a:off x="9172575" y="58207276"/>
          <a:ext cx="50482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223631</xdr:colOff>
      <xdr:row>207</xdr:row>
      <xdr:rowOff>165653</xdr:rowOff>
    </xdr:from>
    <xdr:to>
      <xdr:col>15</xdr:col>
      <xdr:colOff>8283</xdr:colOff>
      <xdr:row>207</xdr:row>
      <xdr:rowOff>165653</xdr:rowOff>
    </xdr:to>
    <xdr:cxnSp macro="">
      <xdr:nvCxnSpPr>
        <xdr:cNvPr id="44" name="ลูกศรเชื่อมต่อแบบตรง 43"/>
        <xdr:cNvCxnSpPr/>
      </xdr:nvCxnSpPr>
      <xdr:spPr>
        <a:xfrm>
          <a:off x="8958056" y="57163253"/>
          <a:ext cx="508552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212</xdr:row>
      <xdr:rowOff>115957</xdr:rowOff>
    </xdr:from>
    <xdr:to>
      <xdr:col>14</xdr:col>
      <xdr:colOff>231913</xdr:colOff>
      <xdr:row>212</xdr:row>
      <xdr:rowOff>124239</xdr:rowOff>
    </xdr:to>
    <xdr:cxnSp macro="">
      <xdr:nvCxnSpPr>
        <xdr:cNvPr id="45" name="ลูกศรเชื่อมต่อแบบตรง 44"/>
        <xdr:cNvCxnSpPr/>
      </xdr:nvCxnSpPr>
      <xdr:spPr>
        <a:xfrm>
          <a:off x="8963025" y="58066057"/>
          <a:ext cx="479563" cy="8282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218660</xdr:colOff>
      <xdr:row>228</xdr:row>
      <xdr:rowOff>151158</xdr:rowOff>
    </xdr:from>
    <xdr:to>
      <xdr:col>14</xdr:col>
      <xdr:colOff>223630</xdr:colOff>
      <xdr:row>228</xdr:row>
      <xdr:rowOff>152746</xdr:rowOff>
    </xdr:to>
    <xdr:cxnSp macro="">
      <xdr:nvCxnSpPr>
        <xdr:cNvPr id="46" name="ลูกศรเชื่อมต่อแบบตรง 45"/>
        <xdr:cNvCxnSpPr/>
      </xdr:nvCxnSpPr>
      <xdr:spPr>
        <a:xfrm>
          <a:off x="8934035" y="59844333"/>
          <a:ext cx="271670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248477</xdr:colOff>
      <xdr:row>203</xdr:row>
      <xdr:rowOff>0</xdr:rowOff>
    </xdr:from>
    <xdr:to>
      <xdr:col>7</xdr:col>
      <xdr:colOff>215347</xdr:colOff>
      <xdr:row>203</xdr:row>
      <xdr:rowOff>0</xdr:rowOff>
    </xdr:to>
    <xdr:cxnSp macro="">
      <xdr:nvCxnSpPr>
        <xdr:cNvPr id="47" name="ลูกศรเชื่อมต่อแบบตรง 46"/>
        <xdr:cNvCxnSpPr/>
      </xdr:nvCxnSpPr>
      <xdr:spPr>
        <a:xfrm>
          <a:off x="7477952" y="56054625"/>
          <a:ext cx="233570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209550</xdr:colOff>
      <xdr:row>224</xdr:row>
      <xdr:rowOff>95250</xdr:rowOff>
    </xdr:from>
    <xdr:to>
      <xdr:col>13</xdr:col>
      <xdr:colOff>9525</xdr:colOff>
      <xdr:row>224</xdr:row>
      <xdr:rowOff>95251</xdr:rowOff>
    </xdr:to>
    <xdr:cxnSp macro="">
      <xdr:nvCxnSpPr>
        <xdr:cNvPr id="48" name="ลูกศรเชื่อมต่อแบบตรง 47"/>
        <xdr:cNvCxnSpPr/>
      </xdr:nvCxnSpPr>
      <xdr:spPr>
        <a:xfrm flipV="1">
          <a:off x="8448675" y="58988325"/>
          <a:ext cx="2762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198</xdr:row>
      <xdr:rowOff>104775</xdr:rowOff>
    </xdr:from>
    <xdr:to>
      <xdr:col>17</xdr:col>
      <xdr:colOff>171450</xdr:colOff>
      <xdr:row>198</xdr:row>
      <xdr:rowOff>114300</xdr:rowOff>
    </xdr:to>
    <xdr:cxnSp macro="">
      <xdr:nvCxnSpPr>
        <xdr:cNvPr id="49" name="ลูกศรเชื่อมต่อแบบตรง 48"/>
        <xdr:cNvCxnSpPr/>
      </xdr:nvCxnSpPr>
      <xdr:spPr>
        <a:xfrm flipV="1">
          <a:off x="7048500" y="55645050"/>
          <a:ext cx="28194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24848</xdr:colOff>
      <xdr:row>35</xdr:row>
      <xdr:rowOff>203337</xdr:rowOff>
    </xdr:from>
    <xdr:to>
      <xdr:col>18</xdr:col>
      <xdr:colOff>828</xdr:colOff>
      <xdr:row>35</xdr:row>
      <xdr:rowOff>217834</xdr:rowOff>
    </xdr:to>
    <xdr:cxnSp macro="">
      <xdr:nvCxnSpPr>
        <xdr:cNvPr id="51" name="ลูกศรเชื่อมต่อแบบตรง 50"/>
        <xdr:cNvCxnSpPr/>
      </xdr:nvCxnSpPr>
      <xdr:spPr>
        <a:xfrm flipV="1">
          <a:off x="7378148" y="14271762"/>
          <a:ext cx="2833480" cy="1449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652254</xdr:colOff>
      <xdr:row>39</xdr:row>
      <xdr:rowOff>236882</xdr:rowOff>
    </xdr:from>
    <xdr:to>
      <xdr:col>17</xdr:col>
      <xdr:colOff>161509</xdr:colOff>
      <xdr:row>40</xdr:row>
      <xdr:rowOff>15324</xdr:rowOff>
    </xdr:to>
    <xdr:cxnSp macro="">
      <xdr:nvCxnSpPr>
        <xdr:cNvPr id="52" name="ลูกศรเชื่อมต่อแบบตรง 51"/>
        <xdr:cNvCxnSpPr/>
      </xdr:nvCxnSpPr>
      <xdr:spPr>
        <a:xfrm flipV="1">
          <a:off x="7348329" y="15257807"/>
          <a:ext cx="2823955" cy="1656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38928</xdr:colOff>
      <xdr:row>44</xdr:row>
      <xdr:rowOff>221973</xdr:rowOff>
    </xdr:from>
    <xdr:to>
      <xdr:col>18</xdr:col>
      <xdr:colOff>5797</xdr:colOff>
      <xdr:row>45</xdr:row>
      <xdr:rowOff>415</xdr:rowOff>
    </xdr:to>
    <xdr:cxnSp macro="">
      <xdr:nvCxnSpPr>
        <xdr:cNvPr id="53" name="ลูกศรเชื่อมต่อแบบตรง 52"/>
        <xdr:cNvCxnSpPr/>
      </xdr:nvCxnSpPr>
      <xdr:spPr>
        <a:xfrm flipV="1">
          <a:off x="7392228" y="16433523"/>
          <a:ext cx="2824369" cy="1656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209550</xdr:colOff>
      <xdr:row>48</xdr:row>
      <xdr:rowOff>9525</xdr:rowOff>
    </xdr:from>
    <xdr:to>
      <xdr:col>8</xdr:col>
      <xdr:colOff>133350</xdr:colOff>
      <xdr:row>48</xdr:row>
      <xdr:rowOff>9525</xdr:rowOff>
    </xdr:to>
    <xdr:cxnSp macro="">
      <xdr:nvCxnSpPr>
        <xdr:cNvPr id="54" name="ลูกศรเชื่อมต่อแบบตรง 53"/>
        <xdr:cNvCxnSpPr/>
      </xdr:nvCxnSpPr>
      <xdr:spPr>
        <a:xfrm>
          <a:off x="7477125" y="11144250"/>
          <a:ext cx="3905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223630</xdr:colOff>
      <xdr:row>50</xdr:row>
      <xdr:rowOff>107674</xdr:rowOff>
    </xdr:from>
    <xdr:to>
      <xdr:col>17</xdr:col>
      <xdr:colOff>240194</xdr:colOff>
      <xdr:row>50</xdr:row>
      <xdr:rowOff>107675</xdr:rowOff>
    </xdr:to>
    <xdr:cxnSp macro="">
      <xdr:nvCxnSpPr>
        <xdr:cNvPr id="55" name="ลูกศรเชื่อมต่อแบบตรง 54"/>
        <xdr:cNvCxnSpPr/>
      </xdr:nvCxnSpPr>
      <xdr:spPr>
        <a:xfrm>
          <a:off x="9681955" y="106178074"/>
          <a:ext cx="483289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41413</xdr:colOff>
      <xdr:row>284</xdr:row>
      <xdr:rowOff>3314</xdr:rowOff>
    </xdr:from>
    <xdr:to>
      <xdr:col>11</xdr:col>
      <xdr:colOff>74958</xdr:colOff>
      <xdr:row>284</xdr:row>
      <xdr:rowOff>12838</xdr:rowOff>
    </xdr:to>
    <xdr:cxnSp macro="">
      <xdr:nvCxnSpPr>
        <xdr:cNvPr id="62" name="ลูกศรเชื่อมต่อแบบตรง 61"/>
        <xdr:cNvCxnSpPr/>
      </xdr:nvCxnSpPr>
      <xdr:spPr>
        <a:xfrm>
          <a:off x="7994788" y="63173114"/>
          <a:ext cx="54789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24849</xdr:colOff>
      <xdr:row>288</xdr:row>
      <xdr:rowOff>138321</xdr:rowOff>
    </xdr:from>
    <xdr:to>
      <xdr:col>11</xdr:col>
      <xdr:colOff>37686</xdr:colOff>
      <xdr:row>288</xdr:row>
      <xdr:rowOff>146602</xdr:rowOff>
    </xdr:to>
    <xdr:cxnSp macro="">
      <xdr:nvCxnSpPr>
        <xdr:cNvPr id="63" name="ลูกศรเชื่อมต่อแบบตรง 62"/>
        <xdr:cNvCxnSpPr/>
      </xdr:nvCxnSpPr>
      <xdr:spPr>
        <a:xfrm>
          <a:off x="7978224" y="64260621"/>
          <a:ext cx="527187" cy="828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215348</xdr:colOff>
      <xdr:row>337</xdr:row>
      <xdr:rowOff>165653</xdr:rowOff>
    </xdr:from>
    <xdr:to>
      <xdr:col>17</xdr:col>
      <xdr:colOff>8281</xdr:colOff>
      <xdr:row>337</xdr:row>
      <xdr:rowOff>165653</xdr:rowOff>
    </xdr:to>
    <xdr:cxnSp macro="">
      <xdr:nvCxnSpPr>
        <xdr:cNvPr id="68" name="ลูกศรเชื่อมต่อแบบตรง 67"/>
        <xdr:cNvCxnSpPr/>
      </xdr:nvCxnSpPr>
      <xdr:spPr>
        <a:xfrm>
          <a:off x="9673673" y="3575603"/>
          <a:ext cx="259658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344</xdr:row>
      <xdr:rowOff>104775</xdr:rowOff>
    </xdr:from>
    <xdr:to>
      <xdr:col>17</xdr:col>
      <xdr:colOff>180975</xdr:colOff>
      <xdr:row>344</xdr:row>
      <xdr:rowOff>123825</xdr:rowOff>
    </xdr:to>
    <xdr:cxnSp macro="">
      <xdr:nvCxnSpPr>
        <xdr:cNvPr id="69" name="ลูกศรเชื่อมต่อแบบตรง 68"/>
        <xdr:cNvCxnSpPr/>
      </xdr:nvCxnSpPr>
      <xdr:spPr>
        <a:xfrm flipV="1">
          <a:off x="7067550" y="89668350"/>
          <a:ext cx="280987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212863</xdr:colOff>
      <xdr:row>441</xdr:row>
      <xdr:rowOff>174763</xdr:rowOff>
    </xdr:from>
    <xdr:to>
      <xdr:col>10</xdr:col>
      <xdr:colOff>194226</xdr:colOff>
      <xdr:row>441</xdr:row>
      <xdr:rowOff>174764</xdr:rowOff>
    </xdr:to>
    <xdr:cxnSp macro="">
      <xdr:nvCxnSpPr>
        <xdr:cNvPr id="81" name="ลูกศรเชื่อมต่อแบบตรง 80"/>
        <xdr:cNvCxnSpPr/>
      </xdr:nvCxnSpPr>
      <xdr:spPr>
        <a:xfrm>
          <a:off x="8032888" y="98796613"/>
          <a:ext cx="457613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366</xdr:row>
      <xdr:rowOff>85725</xdr:rowOff>
    </xdr:from>
    <xdr:to>
      <xdr:col>10</xdr:col>
      <xdr:colOff>216590</xdr:colOff>
      <xdr:row>366</xdr:row>
      <xdr:rowOff>100219</xdr:rowOff>
    </xdr:to>
    <xdr:cxnSp macro="">
      <xdr:nvCxnSpPr>
        <xdr:cNvPr id="83" name="ลูกศรเชื่อมต่อแบบตรง 82"/>
        <xdr:cNvCxnSpPr/>
      </xdr:nvCxnSpPr>
      <xdr:spPr>
        <a:xfrm>
          <a:off x="8039100" y="81114900"/>
          <a:ext cx="473765" cy="144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6627</xdr:colOff>
      <xdr:row>396</xdr:row>
      <xdr:rowOff>135421</xdr:rowOff>
    </xdr:from>
    <xdr:to>
      <xdr:col>9</xdr:col>
      <xdr:colOff>35201</xdr:colOff>
      <xdr:row>396</xdr:row>
      <xdr:rowOff>135421</xdr:rowOff>
    </xdr:to>
    <xdr:cxnSp macro="">
      <xdr:nvCxnSpPr>
        <xdr:cNvPr id="86" name="ลูกศรเชื่อมต่อแบบตรง 85"/>
        <xdr:cNvCxnSpPr/>
      </xdr:nvCxnSpPr>
      <xdr:spPr>
        <a:xfrm>
          <a:off x="7512327" y="88279771"/>
          <a:ext cx="476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205408</xdr:colOff>
      <xdr:row>399</xdr:row>
      <xdr:rowOff>103947</xdr:rowOff>
    </xdr:from>
    <xdr:to>
      <xdr:col>9</xdr:col>
      <xdr:colOff>9525</xdr:colOff>
      <xdr:row>399</xdr:row>
      <xdr:rowOff>114300</xdr:rowOff>
    </xdr:to>
    <xdr:cxnSp macro="">
      <xdr:nvCxnSpPr>
        <xdr:cNvPr id="87" name="ลูกศรเชื่อมต่อแบบตรง 86"/>
        <xdr:cNvCxnSpPr/>
      </xdr:nvCxnSpPr>
      <xdr:spPr>
        <a:xfrm>
          <a:off x="7472983" y="88962672"/>
          <a:ext cx="489917" cy="1035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216176</xdr:colOff>
      <xdr:row>402</xdr:row>
      <xdr:rowOff>95250</xdr:rowOff>
    </xdr:from>
    <xdr:to>
      <xdr:col>8</xdr:col>
      <xdr:colOff>190500</xdr:colOff>
      <xdr:row>402</xdr:row>
      <xdr:rowOff>96493</xdr:rowOff>
    </xdr:to>
    <xdr:cxnSp macro="">
      <xdr:nvCxnSpPr>
        <xdr:cNvPr id="88" name="ลูกศรเชื่อมต่อแบบตรง 87"/>
        <xdr:cNvCxnSpPr/>
      </xdr:nvCxnSpPr>
      <xdr:spPr>
        <a:xfrm flipV="1">
          <a:off x="7483751" y="89668350"/>
          <a:ext cx="441049" cy="124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19879</xdr:colOff>
      <xdr:row>406</xdr:row>
      <xdr:rowOff>117200</xdr:rowOff>
    </xdr:from>
    <xdr:to>
      <xdr:col>9</xdr:col>
      <xdr:colOff>0</xdr:colOff>
      <xdr:row>406</xdr:row>
      <xdr:rowOff>123825</xdr:rowOff>
    </xdr:to>
    <xdr:cxnSp macro="">
      <xdr:nvCxnSpPr>
        <xdr:cNvPr id="89" name="ลูกศรเชื่อมต่อแบบตรง 88"/>
        <xdr:cNvCxnSpPr/>
      </xdr:nvCxnSpPr>
      <xdr:spPr>
        <a:xfrm>
          <a:off x="7525579" y="90642800"/>
          <a:ext cx="427796" cy="66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451</xdr:row>
      <xdr:rowOff>87796</xdr:rowOff>
    </xdr:from>
    <xdr:to>
      <xdr:col>7</xdr:col>
      <xdr:colOff>171450</xdr:colOff>
      <xdr:row>451</xdr:row>
      <xdr:rowOff>95250</xdr:rowOff>
    </xdr:to>
    <xdr:cxnSp macro="">
      <xdr:nvCxnSpPr>
        <xdr:cNvPr id="90" name="ลูกศรเชื่อมต่อแบบตรง 89"/>
        <xdr:cNvCxnSpPr/>
      </xdr:nvCxnSpPr>
      <xdr:spPr>
        <a:xfrm flipH="1" flipV="1">
          <a:off x="7038976" y="104443696"/>
          <a:ext cx="409574" cy="745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</xdr:colOff>
      <xdr:row>122</xdr:row>
      <xdr:rowOff>122582</xdr:rowOff>
    </xdr:from>
    <xdr:to>
      <xdr:col>9</xdr:col>
      <xdr:colOff>238125</xdr:colOff>
      <xdr:row>122</xdr:row>
      <xdr:rowOff>133350</xdr:rowOff>
    </xdr:to>
    <xdr:cxnSp macro="">
      <xdr:nvCxnSpPr>
        <xdr:cNvPr id="56" name="ลูกศรเชื่อมต่อแบบตรง 55"/>
        <xdr:cNvCxnSpPr/>
      </xdr:nvCxnSpPr>
      <xdr:spPr>
        <a:xfrm>
          <a:off x="7791450" y="28059407"/>
          <a:ext cx="400050" cy="1076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232</xdr:row>
      <xdr:rowOff>104775</xdr:rowOff>
    </xdr:from>
    <xdr:to>
      <xdr:col>13</xdr:col>
      <xdr:colOff>219075</xdr:colOff>
      <xdr:row>232</xdr:row>
      <xdr:rowOff>114300</xdr:rowOff>
    </xdr:to>
    <xdr:cxnSp macro="">
      <xdr:nvCxnSpPr>
        <xdr:cNvPr id="59" name="ลูกศรเชื่อมต่อแบบตรง 58"/>
        <xdr:cNvCxnSpPr/>
      </xdr:nvCxnSpPr>
      <xdr:spPr>
        <a:xfrm>
          <a:off x="8705850" y="51796950"/>
          <a:ext cx="4572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211621</xdr:colOff>
      <xdr:row>174</xdr:row>
      <xdr:rowOff>106432</xdr:rowOff>
    </xdr:from>
    <xdr:to>
      <xdr:col>17</xdr:col>
      <xdr:colOff>171450</xdr:colOff>
      <xdr:row>174</xdr:row>
      <xdr:rowOff>123825</xdr:rowOff>
    </xdr:to>
    <xdr:cxnSp macro="">
      <xdr:nvCxnSpPr>
        <xdr:cNvPr id="60" name="ลูกศรเชื่อมต่อแบบตรง 59"/>
        <xdr:cNvCxnSpPr/>
      </xdr:nvCxnSpPr>
      <xdr:spPr>
        <a:xfrm>
          <a:off x="9746146" y="39425632"/>
          <a:ext cx="436079" cy="1739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209550</xdr:colOff>
      <xdr:row>170</xdr:row>
      <xdr:rowOff>180976</xdr:rowOff>
    </xdr:from>
    <xdr:to>
      <xdr:col>17</xdr:col>
      <xdr:colOff>95250</xdr:colOff>
      <xdr:row>171</xdr:row>
      <xdr:rowOff>0</xdr:rowOff>
    </xdr:to>
    <xdr:cxnSp macro="">
      <xdr:nvCxnSpPr>
        <xdr:cNvPr id="61" name="ลูกศรเชื่อมต่อแบบตรง 60"/>
        <xdr:cNvCxnSpPr/>
      </xdr:nvCxnSpPr>
      <xdr:spPr>
        <a:xfrm>
          <a:off x="9744075" y="38700076"/>
          <a:ext cx="361950" cy="1904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182</xdr:row>
      <xdr:rowOff>76200</xdr:rowOff>
    </xdr:from>
    <xdr:to>
      <xdr:col>17</xdr:col>
      <xdr:colOff>174763</xdr:colOff>
      <xdr:row>182</xdr:row>
      <xdr:rowOff>87796</xdr:rowOff>
    </xdr:to>
    <xdr:cxnSp macro="">
      <xdr:nvCxnSpPr>
        <xdr:cNvPr id="70" name="ลูกศรเชื่อมต่อแบบตรง 69"/>
        <xdr:cNvCxnSpPr/>
      </xdr:nvCxnSpPr>
      <xdr:spPr>
        <a:xfrm>
          <a:off x="9801225" y="40995600"/>
          <a:ext cx="384313" cy="11596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212863</xdr:colOff>
      <xdr:row>306</xdr:row>
      <xdr:rowOff>222389</xdr:rowOff>
    </xdr:from>
    <xdr:to>
      <xdr:col>15</xdr:col>
      <xdr:colOff>8283</xdr:colOff>
      <xdr:row>306</xdr:row>
      <xdr:rowOff>231913</xdr:rowOff>
    </xdr:to>
    <xdr:cxnSp macro="">
      <xdr:nvCxnSpPr>
        <xdr:cNvPr id="71" name="ลูกศรเชื่อมต่อแบบตรง 70"/>
        <xdr:cNvCxnSpPr/>
      </xdr:nvCxnSpPr>
      <xdr:spPr>
        <a:xfrm>
          <a:off x="9004438" y="69145289"/>
          <a:ext cx="547895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35202</xdr:colOff>
      <xdr:row>432</xdr:row>
      <xdr:rowOff>192571</xdr:rowOff>
    </xdr:from>
    <xdr:to>
      <xdr:col>10</xdr:col>
      <xdr:colOff>254276</xdr:colOff>
      <xdr:row>432</xdr:row>
      <xdr:rowOff>192571</xdr:rowOff>
    </xdr:to>
    <xdr:cxnSp macro="">
      <xdr:nvCxnSpPr>
        <xdr:cNvPr id="73" name="ลูกศรเชื่อมต่อแบบตรง 72"/>
        <xdr:cNvCxnSpPr/>
      </xdr:nvCxnSpPr>
      <xdr:spPr>
        <a:xfrm>
          <a:off x="8074302" y="96709396"/>
          <a:ext cx="476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85</xdr:row>
      <xdr:rowOff>0</xdr:rowOff>
    </xdr:from>
    <xdr:to>
      <xdr:col>9</xdr:col>
      <xdr:colOff>45969</xdr:colOff>
      <xdr:row>85</xdr:row>
      <xdr:rowOff>12424</xdr:rowOff>
    </xdr:to>
    <xdr:cxnSp macro="">
      <xdr:nvCxnSpPr>
        <xdr:cNvPr id="66" name="ลูกศรเชื่อมต่อแบบตรง 65"/>
        <xdr:cNvCxnSpPr/>
      </xdr:nvCxnSpPr>
      <xdr:spPr>
        <a:xfrm>
          <a:off x="7781925" y="25365075"/>
          <a:ext cx="303144" cy="124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190500</xdr:colOff>
      <xdr:row>178</xdr:row>
      <xdr:rowOff>180975</xdr:rowOff>
    </xdr:from>
    <xdr:to>
      <xdr:col>17</xdr:col>
      <xdr:colOff>150329</xdr:colOff>
      <xdr:row>178</xdr:row>
      <xdr:rowOff>198368</xdr:rowOff>
    </xdr:to>
    <xdr:cxnSp macro="">
      <xdr:nvCxnSpPr>
        <xdr:cNvPr id="76" name="ลูกศรเชื่อมต่อแบบตรง 75"/>
        <xdr:cNvCxnSpPr/>
      </xdr:nvCxnSpPr>
      <xdr:spPr>
        <a:xfrm>
          <a:off x="9725025" y="40300275"/>
          <a:ext cx="436079" cy="1739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369</xdr:row>
      <xdr:rowOff>0</xdr:rowOff>
    </xdr:from>
    <xdr:to>
      <xdr:col>10</xdr:col>
      <xdr:colOff>178490</xdr:colOff>
      <xdr:row>369</xdr:row>
      <xdr:rowOff>14494</xdr:rowOff>
    </xdr:to>
    <xdr:cxnSp macro="">
      <xdr:nvCxnSpPr>
        <xdr:cNvPr id="78" name="ลูกศรเชื่อมต่อแบบตรง 77"/>
        <xdr:cNvCxnSpPr/>
      </xdr:nvCxnSpPr>
      <xdr:spPr>
        <a:xfrm>
          <a:off x="8001000" y="81743550"/>
          <a:ext cx="473765" cy="144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370</xdr:row>
      <xdr:rowOff>219075</xdr:rowOff>
    </xdr:from>
    <xdr:to>
      <xdr:col>10</xdr:col>
      <xdr:colOff>226115</xdr:colOff>
      <xdr:row>370</xdr:row>
      <xdr:rowOff>233569</xdr:rowOff>
    </xdr:to>
    <xdr:cxnSp macro="">
      <xdr:nvCxnSpPr>
        <xdr:cNvPr id="79" name="ลูกศรเชื่อมต่อแบบตรง 78"/>
        <xdr:cNvCxnSpPr/>
      </xdr:nvCxnSpPr>
      <xdr:spPr>
        <a:xfrm>
          <a:off x="8048625" y="82200750"/>
          <a:ext cx="473765" cy="144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374</xdr:row>
      <xdr:rowOff>104775</xdr:rowOff>
    </xdr:from>
    <xdr:to>
      <xdr:col>10</xdr:col>
      <xdr:colOff>216590</xdr:colOff>
      <xdr:row>374</xdr:row>
      <xdr:rowOff>119269</xdr:rowOff>
    </xdr:to>
    <xdr:cxnSp macro="">
      <xdr:nvCxnSpPr>
        <xdr:cNvPr id="80" name="ลูกศรเชื่อมต่อแบบตรง 79"/>
        <xdr:cNvCxnSpPr/>
      </xdr:nvCxnSpPr>
      <xdr:spPr>
        <a:xfrm>
          <a:off x="8039100" y="83038950"/>
          <a:ext cx="473765" cy="144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377</xdr:row>
      <xdr:rowOff>85725</xdr:rowOff>
    </xdr:from>
    <xdr:to>
      <xdr:col>10</xdr:col>
      <xdr:colOff>235640</xdr:colOff>
      <xdr:row>377</xdr:row>
      <xdr:rowOff>100219</xdr:rowOff>
    </xdr:to>
    <xdr:cxnSp macro="">
      <xdr:nvCxnSpPr>
        <xdr:cNvPr id="82" name="ลูกศรเชื่อมต่อแบบตรง 81"/>
        <xdr:cNvCxnSpPr/>
      </xdr:nvCxnSpPr>
      <xdr:spPr>
        <a:xfrm>
          <a:off x="8058150" y="83734275"/>
          <a:ext cx="473765" cy="1449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387</xdr:row>
      <xdr:rowOff>209550</xdr:rowOff>
    </xdr:from>
    <xdr:to>
      <xdr:col>8</xdr:col>
      <xdr:colOff>180975</xdr:colOff>
      <xdr:row>387</xdr:row>
      <xdr:rowOff>209550</xdr:rowOff>
    </xdr:to>
    <xdr:cxnSp macro="">
      <xdr:nvCxnSpPr>
        <xdr:cNvPr id="84" name="ลูกศรเชื่อมต่อแบบตรง 83"/>
        <xdr:cNvCxnSpPr/>
      </xdr:nvCxnSpPr>
      <xdr:spPr>
        <a:xfrm>
          <a:off x="7467600" y="86248875"/>
          <a:ext cx="447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414</xdr:row>
      <xdr:rowOff>133350</xdr:rowOff>
    </xdr:from>
    <xdr:to>
      <xdr:col>10</xdr:col>
      <xdr:colOff>209550</xdr:colOff>
      <xdr:row>414</xdr:row>
      <xdr:rowOff>133350</xdr:rowOff>
    </xdr:to>
    <xdr:cxnSp macro="">
      <xdr:nvCxnSpPr>
        <xdr:cNvPr id="85" name="ลูกศรเชื่อมต่อแบบตรง 84"/>
        <xdr:cNvCxnSpPr/>
      </xdr:nvCxnSpPr>
      <xdr:spPr>
        <a:xfrm>
          <a:off x="8058150" y="92478225"/>
          <a:ext cx="447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152400</xdr:colOff>
      <xdr:row>388</xdr:row>
      <xdr:rowOff>152400</xdr:rowOff>
    </xdr:from>
    <xdr:to>
      <xdr:col>19</xdr:col>
      <xdr:colOff>600075</xdr:colOff>
      <xdr:row>388</xdr:row>
      <xdr:rowOff>152400</xdr:rowOff>
    </xdr:to>
    <xdr:cxnSp macro="">
      <xdr:nvCxnSpPr>
        <xdr:cNvPr id="91" name="ลูกศรเชื่อมต่อแบบตรง 90"/>
        <xdr:cNvCxnSpPr/>
      </xdr:nvCxnSpPr>
      <xdr:spPr>
        <a:xfrm>
          <a:off x="11049000" y="86382225"/>
          <a:ext cx="447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304800</xdr:colOff>
      <xdr:row>389</xdr:row>
      <xdr:rowOff>66675</xdr:rowOff>
    </xdr:from>
    <xdr:to>
      <xdr:col>20</xdr:col>
      <xdr:colOff>66675</xdr:colOff>
      <xdr:row>389</xdr:row>
      <xdr:rowOff>66675</xdr:rowOff>
    </xdr:to>
    <xdr:cxnSp macro="">
      <xdr:nvCxnSpPr>
        <xdr:cNvPr id="92" name="ลูกศรเชื่อมต่อแบบตรง 91"/>
        <xdr:cNvCxnSpPr/>
      </xdr:nvCxnSpPr>
      <xdr:spPr>
        <a:xfrm>
          <a:off x="11201400" y="86534625"/>
          <a:ext cx="447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209550</xdr:colOff>
      <xdr:row>417</xdr:row>
      <xdr:rowOff>114300</xdr:rowOff>
    </xdr:from>
    <xdr:to>
      <xdr:col>10</xdr:col>
      <xdr:colOff>180975</xdr:colOff>
      <xdr:row>417</xdr:row>
      <xdr:rowOff>114300</xdr:rowOff>
    </xdr:to>
    <xdr:cxnSp macro="">
      <xdr:nvCxnSpPr>
        <xdr:cNvPr id="93" name="ลูกศรเชื่อมต่อแบบตรง 92"/>
        <xdr:cNvCxnSpPr/>
      </xdr:nvCxnSpPr>
      <xdr:spPr>
        <a:xfrm>
          <a:off x="8029575" y="93173550"/>
          <a:ext cx="447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425</xdr:row>
      <xdr:rowOff>95250</xdr:rowOff>
    </xdr:from>
    <xdr:to>
      <xdr:col>10</xdr:col>
      <xdr:colOff>209550</xdr:colOff>
      <xdr:row>425</xdr:row>
      <xdr:rowOff>95250</xdr:rowOff>
    </xdr:to>
    <xdr:cxnSp macro="">
      <xdr:nvCxnSpPr>
        <xdr:cNvPr id="94" name="ลูกศรเชื่อมต่อแบบตรง 93"/>
        <xdr:cNvCxnSpPr/>
      </xdr:nvCxnSpPr>
      <xdr:spPr>
        <a:xfrm>
          <a:off x="8058150" y="95002350"/>
          <a:ext cx="4476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235</xdr:row>
      <xdr:rowOff>152400</xdr:rowOff>
    </xdr:from>
    <xdr:to>
      <xdr:col>13</xdr:col>
      <xdr:colOff>219075</xdr:colOff>
      <xdr:row>235</xdr:row>
      <xdr:rowOff>161925</xdr:rowOff>
    </xdr:to>
    <xdr:cxnSp macro="">
      <xdr:nvCxnSpPr>
        <xdr:cNvPr id="77" name="ลูกศรเชื่อมต่อแบบตรง 76"/>
        <xdr:cNvCxnSpPr/>
      </xdr:nvCxnSpPr>
      <xdr:spPr>
        <a:xfrm>
          <a:off x="8705850" y="52482750"/>
          <a:ext cx="45720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238125</xdr:colOff>
      <xdr:row>311</xdr:row>
      <xdr:rowOff>76200</xdr:rowOff>
    </xdr:from>
    <xdr:to>
      <xdr:col>15</xdr:col>
      <xdr:colOff>33545</xdr:colOff>
      <xdr:row>311</xdr:row>
      <xdr:rowOff>76200</xdr:rowOff>
    </xdr:to>
    <xdr:cxnSp macro="">
      <xdr:nvCxnSpPr>
        <xdr:cNvPr id="65" name="ลูกศรเชื่อมต่อแบบตรง 64"/>
        <xdr:cNvCxnSpPr/>
      </xdr:nvCxnSpPr>
      <xdr:spPr>
        <a:xfrm>
          <a:off x="8934450" y="69608700"/>
          <a:ext cx="54789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5"/>
  <sheetViews>
    <sheetView tabSelected="1" zoomScaleNormal="100" zoomScaleSheetLayoutView="100" workbookViewId="0">
      <selection sqref="A1:R1"/>
    </sheetView>
  </sheetViews>
  <sheetFormatPr defaultRowHeight="15"/>
  <cols>
    <col min="1" max="1" width="3.5" style="56" customWidth="1"/>
    <col min="2" max="2" width="29.625" style="56" customWidth="1"/>
    <col min="3" max="3" width="35.125" style="56" customWidth="1"/>
    <col min="4" max="4" width="9.125" style="56" customWidth="1"/>
    <col min="5" max="5" width="10" style="56" customWidth="1"/>
    <col min="6" max="6" width="8.625" style="56" customWidth="1"/>
    <col min="7" max="7" width="3.125" style="56" customWidth="1"/>
    <col min="8" max="8" width="3" style="56" customWidth="1"/>
    <col min="9" max="9" width="2.875" style="56" customWidth="1"/>
    <col min="10" max="11" width="3.375" style="56" customWidth="1"/>
    <col min="12" max="12" width="3" style="56" customWidth="1"/>
    <col min="13" max="13" width="3.25" style="56" customWidth="1"/>
    <col min="14" max="14" width="3.5" style="56" customWidth="1"/>
    <col min="15" max="17" width="3.125" style="56" customWidth="1"/>
    <col min="18" max="18" width="2.625" style="56" customWidth="1"/>
    <col min="19" max="16384" width="9" style="56"/>
  </cols>
  <sheetData>
    <row r="1" spans="1:18" ht="20.25">
      <c r="A1" s="292" t="s">
        <v>214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</row>
    <row r="2" spans="1:18" ht="20.25">
      <c r="A2" s="292" t="s">
        <v>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</row>
    <row r="3" spans="1:18" ht="20.25">
      <c r="A3" s="292" t="s">
        <v>1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"/>
    </row>
    <row r="4" spans="1:18" ht="20.25">
      <c r="A4" s="3"/>
      <c r="B4" s="7" t="s">
        <v>2</v>
      </c>
      <c r="C4" s="4"/>
      <c r="D4" s="5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ht="20.25">
      <c r="B5" s="48" t="s">
        <v>29</v>
      </c>
    </row>
    <row r="6" spans="1:18" ht="15.75">
      <c r="A6" s="12" t="s">
        <v>3</v>
      </c>
      <c r="B6" s="12" t="s">
        <v>4</v>
      </c>
      <c r="C6" s="12" t="s">
        <v>5</v>
      </c>
      <c r="D6" s="13" t="s">
        <v>6</v>
      </c>
      <c r="E6" s="14" t="s">
        <v>7</v>
      </c>
      <c r="F6" s="12" t="s">
        <v>8</v>
      </c>
      <c r="G6" s="289" t="s">
        <v>50</v>
      </c>
      <c r="H6" s="290"/>
      <c r="I6" s="291"/>
      <c r="J6" s="289" t="s">
        <v>264</v>
      </c>
      <c r="K6" s="290"/>
      <c r="L6" s="290"/>
      <c r="M6" s="290"/>
      <c r="N6" s="290"/>
      <c r="O6" s="290"/>
      <c r="P6" s="290"/>
      <c r="Q6" s="290"/>
      <c r="R6" s="291"/>
    </row>
    <row r="7" spans="1:18" ht="15.75">
      <c r="A7" s="15" t="s">
        <v>9</v>
      </c>
      <c r="B7" s="15"/>
      <c r="C7" s="15" t="s">
        <v>10</v>
      </c>
      <c r="D7" s="16"/>
      <c r="E7" s="17" t="s">
        <v>11</v>
      </c>
      <c r="F7" s="15" t="s">
        <v>11</v>
      </c>
      <c r="G7" s="18" t="s">
        <v>12</v>
      </c>
      <c r="H7" s="19" t="s">
        <v>13</v>
      </c>
      <c r="I7" s="18" t="s">
        <v>14</v>
      </c>
      <c r="J7" s="18" t="s">
        <v>15</v>
      </c>
      <c r="K7" s="18" t="s">
        <v>16</v>
      </c>
      <c r="L7" s="18" t="s">
        <v>17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23</v>
      </c>
    </row>
    <row r="8" spans="1:18" ht="18.75">
      <c r="A8" s="57">
        <v>1</v>
      </c>
      <c r="B8" s="49" t="s">
        <v>30</v>
      </c>
      <c r="C8" s="50" t="s">
        <v>31</v>
      </c>
      <c r="D8" s="31">
        <v>50000</v>
      </c>
      <c r="E8" s="51" t="s">
        <v>32</v>
      </c>
      <c r="F8" s="28" t="s">
        <v>25</v>
      </c>
      <c r="G8" s="32"/>
      <c r="H8" s="32"/>
      <c r="I8" s="32"/>
      <c r="J8" s="32"/>
      <c r="K8" s="32"/>
      <c r="L8" s="32"/>
      <c r="M8" s="33"/>
      <c r="N8" s="32"/>
      <c r="O8" s="32"/>
      <c r="P8" s="32"/>
      <c r="Q8" s="32"/>
      <c r="R8" s="34"/>
    </row>
    <row r="9" spans="1:18" ht="18.75">
      <c r="A9" s="58"/>
      <c r="B9" s="49" t="s">
        <v>33</v>
      </c>
      <c r="C9" s="50" t="s">
        <v>211</v>
      </c>
      <c r="D9" s="31"/>
      <c r="E9" s="28" t="s">
        <v>34</v>
      </c>
      <c r="F9" s="28" t="s">
        <v>35</v>
      </c>
      <c r="G9" s="32"/>
      <c r="H9" s="32"/>
      <c r="I9" s="32"/>
      <c r="J9" s="32"/>
      <c r="K9" s="32"/>
      <c r="L9" s="32"/>
      <c r="M9" s="33"/>
      <c r="N9" s="32"/>
      <c r="O9" s="32"/>
      <c r="P9" s="32"/>
      <c r="Q9" s="32"/>
      <c r="R9" s="34"/>
    </row>
    <row r="10" spans="1:18" ht="18.75">
      <c r="A10" s="59"/>
      <c r="B10" s="52" t="s">
        <v>36</v>
      </c>
      <c r="C10" s="53"/>
      <c r="D10" s="54"/>
      <c r="E10" s="55" t="s">
        <v>36</v>
      </c>
      <c r="F10" s="55"/>
      <c r="G10" s="41"/>
      <c r="H10" s="41"/>
      <c r="I10" s="41"/>
      <c r="J10" s="41"/>
      <c r="K10" s="41"/>
      <c r="L10" s="41"/>
      <c r="M10" s="42"/>
      <c r="N10" s="41"/>
      <c r="O10" s="41"/>
      <c r="P10" s="41"/>
      <c r="Q10" s="41"/>
      <c r="R10" s="43"/>
    </row>
    <row r="11" spans="1:18" ht="18.75">
      <c r="A11" s="44"/>
      <c r="B11" s="45" t="s">
        <v>37</v>
      </c>
      <c r="C11" s="46"/>
      <c r="D11" s="47">
        <v>50000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ht="18.75">
      <c r="A12" s="3"/>
      <c r="B12" s="66"/>
      <c r="C12" s="189"/>
      <c r="D12" s="190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</row>
    <row r="13" spans="1:18" ht="20.25">
      <c r="B13" s="60" t="s">
        <v>402</v>
      </c>
    </row>
    <row r="14" spans="1:18" ht="15.75">
      <c r="A14" s="12" t="s">
        <v>3</v>
      </c>
      <c r="B14" s="12" t="s">
        <v>4</v>
      </c>
      <c r="C14" s="12" t="s">
        <v>5</v>
      </c>
      <c r="D14" s="13" t="s">
        <v>6</v>
      </c>
      <c r="E14" s="14" t="s">
        <v>7</v>
      </c>
      <c r="F14" s="12" t="s">
        <v>8</v>
      </c>
      <c r="G14" s="289" t="s">
        <v>50</v>
      </c>
      <c r="H14" s="290"/>
      <c r="I14" s="291"/>
      <c r="J14" s="289" t="s">
        <v>264</v>
      </c>
      <c r="K14" s="290"/>
      <c r="L14" s="290"/>
      <c r="M14" s="290"/>
      <c r="N14" s="290"/>
      <c r="O14" s="290"/>
      <c r="P14" s="290"/>
      <c r="Q14" s="290"/>
      <c r="R14" s="291"/>
    </row>
    <row r="15" spans="1:18" ht="15.75">
      <c r="A15" s="15" t="s">
        <v>9</v>
      </c>
      <c r="B15" s="15"/>
      <c r="C15" s="15" t="s">
        <v>10</v>
      </c>
      <c r="D15" s="16"/>
      <c r="E15" s="17" t="s">
        <v>11</v>
      </c>
      <c r="F15" s="15" t="s">
        <v>11</v>
      </c>
      <c r="G15" s="18" t="s">
        <v>12</v>
      </c>
      <c r="H15" s="19" t="s">
        <v>13</v>
      </c>
      <c r="I15" s="18" t="s">
        <v>14</v>
      </c>
      <c r="J15" s="18" t="s">
        <v>15</v>
      </c>
      <c r="K15" s="18" t="s">
        <v>16</v>
      </c>
      <c r="L15" s="18" t="s">
        <v>17</v>
      </c>
      <c r="M15" s="18" t="s">
        <v>18</v>
      </c>
      <c r="N15" s="18" t="s">
        <v>19</v>
      </c>
      <c r="O15" s="18" t="s">
        <v>20</v>
      </c>
      <c r="P15" s="18" t="s">
        <v>21</v>
      </c>
      <c r="Q15" s="18" t="s">
        <v>22</v>
      </c>
      <c r="R15" s="18" t="s">
        <v>23</v>
      </c>
    </row>
    <row r="16" spans="1:18" ht="15.75">
      <c r="A16" s="24">
        <v>1</v>
      </c>
      <c r="B16" s="22" t="s">
        <v>38</v>
      </c>
      <c r="C16" s="22" t="s">
        <v>39</v>
      </c>
      <c r="D16" s="23">
        <v>500000</v>
      </c>
      <c r="E16" s="24" t="s">
        <v>213</v>
      </c>
      <c r="F16" s="24" t="s">
        <v>40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15.75">
      <c r="A17" s="28"/>
      <c r="B17" s="29" t="s">
        <v>212</v>
      </c>
      <c r="C17" s="29" t="s">
        <v>41</v>
      </c>
      <c r="D17" s="31"/>
      <c r="E17" s="28" t="s">
        <v>42</v>
      </c>
      <c r="F17" s="28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</row>
    <row r="18" spans="1:18" ht="15.75">
      <c r="A18" s="28"/>
      <c r="B18" s="29" t="s">
        <v>216</v>
      </c>
      <c r="C18" s="29" t="s">
        <v>43</v>
      </c>
      <c r="D18" s="31"/>
      <c r="E18" s="28"/>
      <c r="F18" s="28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</row>
    <row r="19" spans="1:18" ht="15.75">
      <c r="A19" s="28"/>
      <c r="B19" s="29" t="s">
        <v>217</v>
      </c>
      <c r="C19" s="29" t="s">
        <v>218</v>
      </c>
      <c r="D19" s="31"/>
      <c r="E19" s="28"/>
      <c r="F19" s="28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</row>
    <row r="20" spans="1:18" ht="15.75">
      <c r="A20" s="55"/>
      <c r="B20" s="61" t="s">
        <v>44</v>
      </c>
      <c r="C20" s="61"/>
      <c r="D20" s="54"/>
      <c r="E20" s="55"/>
      <c r="F20" s="55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</row>
    <row r="21" spans="1:18" ht="15.75">
      <c r="A21" s="28">
        <v>2</v>
      </c>
      <c r="B21" s="29" t="s">
        <v>45</v>
      </c>
      <c r="C21" s="29" t="s">
        <v>46</v>
      </c>
      <c r="D21" s="31">
        <v>460000</v>
      </c>
      <c r="E21" s="24" t="s">
        <v>48</v>
      </c>
      <c r="F21" s="24" t="s">
        <v>40</v>
      </c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</row>
    <row r="22" spans="1:18" ht="15.75">
      <c r="A22" s="28"/>
      <c r="B22" s="29" t="s">
        <v>219</v>
      </c>
      <c r="C22" s="29" t="s">
        <v>221</v>
      </c>
      <c r="D22" s="31"/>
      <c r="E22" s="28" t="s">
        <v>42</v>
      </c>
      <c r="F22" s="28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</row>
    <row r="23" spans="1:18" ht="15.75">
      <c r="A23" s="28"/>
      <c r="B23" s="29" t="s">
        <v>220</v>
      </c>
      <c r="C23" s="29" t="s">
        <v>47</v>
      </c>
      <c r="D23" s="31"/>
      <c r="E23" s="28"/>
      <c r="F23" s="28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</row>
    <row r="24" spans="1:18" ht="15.75">
      <c r="A24" s="28"/>
      <c r="B24" s="29" t="s">
        <v>49</v>
      </c>
      <c r="C24" s="29" t="s">
        <v>401</v>
      </c>
      <c r="D24" s="31"/>
      <c r="E24" s="28"/>
      <c r="F24" s="28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5" spans="1:18" ht="15.75">
      <c r="A25" s="55"/>
      <c r="B25" s="61"/>
      <c r="C25" s="61"/>
      <c r="D25" s="54"/>
      <c r="E25" s="55"/>
      <c r="F25" s="55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  <row r="26" spans="1:18" ht="18.75">
      <c r="A26" s="44"/>
      <c r="B26" s="45" t="s">
        <v>37</v>
      </c>
      <c r="C26" s="46"/>
      <c r="D26" s="47">
        <f>SUM(D16:D25)</f>
        <v>960000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</row>
    <row r="27" spans="1:18" ht="24">
      <c r="A27" s="3"/>
      <c r="B27" s="192"/>
      <c r="C27" s="191"/>
      <c r="D27" s="9"/>
      <c r="E27" s="3"/>
      <c r="F27" s="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ht="20.25">
      <c r="A28" s="292" t="s">
        <v>214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</row>
    <row r="29" spans="1:18" ht="20.25">
      <c r="A29" s="292" t="s">
        <v>0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292"/>
    </row>
    <row r="30" spans="1:18" ht="20.25">
      <c r="A30" s="292" t="s">
        <v>51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"/>
    </row>
    <row r="31" spans="1:18" ht="20.25">
      <c r="A31" s="6"/>
      <c r="B31" s="7" t="s">
        <v>52</v>
      </c>
      <c r="C31" s="4"/>
      <c r="D31" s="5"/>
      <c r="E31" s="6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</row>
    <row r="32" spans="1:18" ht="20.25">
      <c r="A32" s="6"/>
      <c r="B32" s="7" t="s">
        <v>266</v>
      </c>
      <c r="C32" s="4"/>
      <c r="D32" s="5"/>
      <c r="E32" s="6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</row>
    <row r="33" spans="1:18" ht="18.75">
      <c r="A33" s="134" t="s">
        <v>3</v>
      </c>
      <c r="B33" s="134" t="s">
        <v>4</v>
      </c>
      <c r="C33" s="134" t="s">
        <v>5</v>
      </c>
      <c r="D33" s="135" t="s">
        <v>6</v>
      </c>
      <c r="E33" s="136" t="s">
        <v>7</v>
      </c>
      <c r="F33" s="134" t="s">
        <v>8</v>
      </c>
      <c r="G33" s="289" t="s">
        <v>50</v>
      </c>
      <c r="H33" s="290"/>
      <c r="I33" s="291"/>
      <c r="J33" s="289" t="s">
        <v>264</v>
      </c>
      <c r="K33" s="290"/>
      <c r="L33" s="290"/>
      <c r="M33" s="290"/>
      <c r="N33" s="290"/>
      <c r="O33" s="290"/>
      <c r="P33" s="290"/>
      <c r="Q33" s="290"/>
      <c r="R33" s="291"/>
    </row>
    <row r="34" spans="1:18" ht="18.75">
      <c r="A34" s="137" t="s">
        <v>9</v>
      </c>
      <c r="B34" s="137"/>
      <c r="C34" s="137" t="s">
        <v>10</v>
      </c>
      <c r="D34" s="138"/>
      <c r="E34" s="139" t="s">
        <v>11</v>
      </c>
      <c r="F34" s="140" t="s">
        <v>11</v>
      </c>
      <c r="G34" s="141" t="s">
        <v>12</v>
      </c>
      <c r="H34" s="141" t="s">
        <v>13</v>
      </c>
      <c r="I34" s="141" t="s">
        <v>14</v>
      </c>
      <c r="J34" s="141" t="s">
        <v>15</v>
      </c>
      <c r="K34" s="141" t="s">
        <v>16</v>
      </c>
      <c r="L34" s="141" t="s">
        <v>17</v>
      </c>
      <c r="M34" s="141" t="s">
        <v>18</v>
      </c>
      <c r="N34" s="141" t="s">
        <v>19</v>
      </c>
      <c r="O34" s="141" t="s">
        <v>20</v>
      </c>
      <c r="P34" s="141" t="s">
        <v>21</v>
      </c>
      <c r="Q34" s="141" t="s">
        <v>22</v>
      </c>
      <c r="R34" s="141" t="s">
        <v>23</v>
      </c>
    </row>
    <row r="35" spans="1:18" ht="18.75">
      <c r="A35" s="24">
        <v>1</v>
      </c>
      <c r="B35" s="22" t="s">
        <v>147</v>
      </c>
      <c r="C35" s="22" t="s">
        <v>148</v>
      </c>
      <c r="D35" s="121">
        <v>12254400</v>
      </c>
      <c r="E35" s="142" t="s">
        <v>24</v>
      </c>
      <c r="F35" s="142" t="s">
        <v>25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</row>
    <row r="36" spans="1:18" ht="18.75">
      <c r="A36" s="28"/>
      <c r="B36" s="29"/>
      <c r="C36" s="29" t="s">
        <v>149</v>
      </c>
      <c r="D36" s="123"/>
      <c r="E36" s="143" t="s">
        <v>150</v>
      </c>
      <c r="F36" s="143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ht="18.75">
      <c r="A37" s="28"/>
      <c r="B37" s="29"/>
      <c r="C37" s="29" t="s">
        <v>151</v>
      </c>
      <c r="D37" s="123"/>
      <c r="E37" s="143"/>
      <c r="F37" s="14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ht="18.75">
      <c r="A38" s="55"/>
      <c r="B38" s="61"/>
      <c r="C38" s="61" t="s">
        <v>152</v>
      </c>
      <c r="D38" s="144"/>
      <c r="E38" s="145"/>
      <c r="F38" s="145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1:18" ht="18.75">
      <c r="A39" s="28">
        <v>2</v>
      </c>
      <c r="B39" s="32" t="s">
        <v>153</v>
      </c>
      <c r="C39" s="8" t="s">
        <v>154</v>
      </c>
      <c r="D39" s="146">
        <v>3696000</v>
      </c>
      <c r="E39" s="28" t="s">
        <v>155</v>
      </c>
      <c r="F39" s="143" t="s">
        <v>25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</row>
    <row r="40" spans="1:18" ht="18.75">
      <c r="A40" s="28"/>
      <c r="B40" s="29"/>
      <c r="C40" s="8" t="s">
        <v>156</v>
      </c>
      <c r="D40" s="146"/>
      <c r="E40" s="28" t="s">
        <v>150</v>
      </c>
      <c r="F40" s="143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</row>
    <row r="41" spans="1:18" ht="18.75">
      <c r="A41" s="28"/>
      <c r="B41" s="29"/>
      <c r="C41" s="8" t="s">
        <v>151</v>
      </c>
      <c r="D41" s="146"/>
      <c r="E41" s="28"/>
      <c r="F41" s="28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18.75">
      <c r="A42" s="28"/>
      <c r="B42" s="29"/>
      <c r="C42" s="8" t="s">
        <v>157</v>
      </c>
      <c r="D42" s="146"/>
      <c r="E42" s="28"/>
      <c r="F42" s="28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</row>
    <row r="43" spans="1:18" ht="18.75">
      <c r="A43" s="28"/>
      <c r="B43" s="29"/>
      <c r="C43" s="8" t="s">
        <v>158</v>
      </c>
      <c r="D43" s="146"/>
      <c r="E43" s="28"/>
      <c r="F43" s="28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</row>
    <row r="44" spans="1:18" ht="18.75">
      <c r="A44" s="24">
        <v>3</v>
      </c>
      <c r="B44" s="25" t="s">
        <v>159</v>
      </c>
      <c r="C44" s="84" t="s">
        <v>160</v>
      </c>
      <c r="D44" s="147">
        <v>504000</v>
      </c>
      <c r="E44" s="108" t="s">
        <v>24</v>
      </c>
      <c r="F44" s="142" t="s">
        <v>25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</row>
    <row r="45" spans="1:18" ht="18.75">
      <c r="A45" s="28"/>
      <c r="B45" s="29"/>
      <c r="C45" s="8" t="s">
        <v>161</v>
      </c>
      <c r="D45" s="146"/>
      <c r="E45" s="94" t="s">
        <v>162</v>
      </c>
      <c r="F45" s="143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</row>
    <row r="46" spans="1:18" ht="18.75">
      <c r="A46" s="28"/>
      <c r="B46" s="29"/>
      <c r="C46" s="8" t="s">
        <v>163</v>
      </c>
      <c r="D46" s="146"/>
      <c r="E46" s="94"/>
      <c r="F46" s="28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</row>
    <row r="47" spans="1:18" ht="18.75">
      <c r="A47" s="28"/>
      <c r="B47" s="29"/>
      <c r="C47" s="8" t="s">
        <v>164</v>
      </c>
      <c r="D47" s="146"/>
      <c r="E47" s="94"/>
      <c r="F47" s="28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</row>
    <row r="48" spans="1:18" ht="15.75">
      <c r="A48" s="24">
        <v>4</v>
      </c>
      <c r="B48" s="22" t="s">
        <v>209</v>
      </c>
      <c r="C48" s="22" t="s">
        <v>165</v>
      </c>
      <c r="D48" s="121">
        <v>150000</v>
      </c>
      <c r="E48" s="24" t="s">
        <v>24</v>
      </c>
      <c r="F48" s="24" t="s">
        <v>86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</row>
    <row r="49" spans="1:18" ht="15.75">
      <c r="A49" s="28"/>
      <c r="B49" s="29"/>
      <c r="C49" s="29" t="s">
        <v>166</v>
      </c>
      <c r="D49" s="148"/>
      <c r="E49" s="28"/>
      <c r="F49" s="28"/>
      <c r="G49" s="3"/>
      <c r="H49" s="28"/>
      <c r="I49" s="51"/>
      <c r="J49" s="28"/>
      <c r="K49" s="28"/>
      <c r="L49" s="28"/>
      <c r="M49" s="28"/>
      <c r="N49" s="28"/>
      <c r="O49" s="28"/>
      <c r="P49" s="28"/>
      <c r="Q49" s="28"/>
      <c r="R49" s="28"/>
    </row>
    <row r="50" spans="1:18" ht="15.75">
      <c r="A50" s="24">
        <v>5</v>
      </c>
      <c r="B50" s="22" t="s">
        <v>167</v>
      </c>
      <c r="C50" s="22" t="s">
        <v>168</v>
      </c>
      <c r="D50" s="121">
        <v>100000</v>
      </c>
      <c r="E50" s="24" t="s">
        <v>24</v>
      </c>
      <c r="F50" s="24" t="s">
        <v>25</v>
      </c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</row>
    <row r="51" spans="1:18" ht="15.75">
      <c r="A51" s="28"/>
      <c r="B51" s="29"/>
      <c r="C51" s="29" t="s">
        <v>169</v>
      </c>
      <c r="D51" s="123"/>
      <c r="E51" s="149"/>
      <c r="F51" s="149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</row>
    <row r="52" spans="1:18" ht="18.75">
      <c r="A52" s="44"/>
      <c r="B52" s="131" t="s">
        <v>210</v>
      </c>
      <c r="C52" s="131"/>
      <c r="D52" s="110">
        <f>SUM(D35:D51)</f>
        <v>16704400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</row>
    <row r="53" spans="1:18" ht="18.75">
      <c r="A53" s="3"/>
      <c r="B53" s="104"/>
      <c r="C53" s="104"/>
      <c r="D53" s="21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>
      <c r="A54" s="292" t="s">
        <v>214</v>
      </c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2"/>
      <c r="M54" s="292"/>
      <c r="N54" s="292"/>
      <c r="O54" s="292"/>
      <c r="P54" s="292"/>
      <c r="Q54" s="292"/>
      <c r="R54" s="292"/>
    </row>
    <row r="55" spans="1:18" ht="20.25">
      <c r="A55" s="292" t="s">
        <v>0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</row>
    <row r="56" spans="1:18" ht="20.25">
      <c r="A56" s="292" t="s">
        <v>51</v>
      </c>
      <c r="B56" s="292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292"/>
      <c r="P56" s="292"/>
      <c r="Q56" s="292"/>
      <c r="R56" s="2"/>
    </row>
    <row r="57" spans="1:18" ht="20.25">
      <c r="A57" s="6"/>
      <c r="B57" s="7" t="s">
        <v>52</v>
      </c>
      <c r="C57" s="4"/>
      <c r="D57" s="5"/>
      <c r="E57" s="6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1:18" ht="20.25">
      <c r="A58" s="6"/>
      <c r="B58" s="68" t="s">
        <v>265</v>
      </c>
      <c r="C58" s="4"/>
      <c r="D58" s="5"/>
      <c r="E58" s="6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1:18" ht="15.75">
      <c r="A59" s="12" t="s">
        <v>3</v>
      </c>
      <c r="B59" s="69" t="s">
        <v>4</v>
      </c>
      <c r="C59" s="12" t="s">
        <v>5</v>
      </c>
      <c r="D59" s="13" t="s">
        <v>6</v>
      </c>
      <c r="E59" s="14" t="s">
        <v>7</v>
      </c>
      <c r="F59" s="12" t="s">
        <v>8</v>
      </c>
      <c r="G59" s="289" t="s">
        <v>50</v>
      </c>
      <c r="H59" s="290"/>
      <c r="I59" s="291"/>
      <c r="J59" s="289" t="s">
        <v>264</v>
      </c>
      <c r="K59" s="290"/>
      <c r="L59" s="290"/>
      <c r="M59" s="290"/>
      <c r="N59" s="290"/>
      <c r="O59" s="290"/>
      <c r="P59" s="290"/>
      <c r="Q59" s="290"/>
      <c r="R59" s="291"/>
    </row>
    <row r="60" spans="1:18" ht="15.75">
      <c r="A60" s="15" t="s">
        <v>9</v>
      </c>
      <c r="B60" s="70"/>
      <c r="C60" s="15" t="s">
        <v>10</v>
      </c>
      <c r="D60" s="16"/>
      <c r="E60" s="17" t="s">
        <v>11</v>
      </c>
      <c r="F60" s="71" t="s">
        <v>11</v>
      </c>
      <c r="G60" s="18" t="s">
        <v>12</v>
      </c>
      <c r="H60" s="18" t="s">
        <v>13</v>
      </c>
      <c r="I60" s="19" t="s">
        <v>14</v>
      </c>
      <c r="J60" s="18" t="s">
        <v>15</v>
      </c>
      <c r="K60" s="18" t="s">
        <v>16</v>
      </c>
      <c r="L60" s="18" t="s">
        <v>17</v>
      </c>
      <c r="M60" s="18" t="s">
        <v>18</v>
      </c>
      <c r="N60" s="18" t="s">
        <v>19</v>
      </c>
      <c r="O60" s="18" t="s">
        <v>20</v>
      </c>
      <c r="P60" s="18" t="s">
        <v>21</v>
      </c>
      <c r="Q60" s="18" t="s">
        <v>22</v>
      </c>
      <c r="R60" s="18" t="s">
        <v>23</v>
      </c>
    </row>
    <row r="61" spans="1:18" ht="15.75">
      <c r="A61" s="20">
        <v>1</v>
      </c>
      <c r="B61" s="72" t="s">
        <v>53</v>
      </c>
      <c r="C61" s="22" t="s">
        <v>54</v>
      </c>
      <c r="D61" s="23">
        <v>20000</v>
      </c>
      <c r="E61" s="24" t="s">
        <v>24</v>
      </c>
      <c r="F61" s="24" t="s">
        <v>25</v>
      </c>
      <c r="G61"/>
      <c r="H61" s="73"/>
      <c r="I61" s="74"/>
      <c r="J61" s="75"/>
      <c r="K61" s="75"/>
      <c r="L61" s="75"/>
      <c r="M61" s="75"/>
      <c r="N61" s="75"/>
      <c r="O61" s="75"/>
      <c r="P61" s="75"/>
      <c r="Q61" s="75"/>
      <c r="R61" s="75"/>
    </row>
    <row r="62" spans="1:18" ht="15.75">
      <c r="A62" s="76"/>
      <c r="B62" s="77" t="s">
        <v>55</v>
      </c>
      <c r="C62" s="29" t="s">
        <v>56</v>
      </c>
      <c r="D62" s="31"/>
      <c r="E62" s="28"/>
      <c r="F62" s="28" t="s">
        <v>35</v>
      </c>
      <c r="G62"/>
      <c r="H62" s="75"/>
      <c r="I62" s="78"/>
      <c r="J62" s="75"/>
      <c r="K62" s="75"/>
      <c r="L62" s="75"/>
      <c r="M62" s="75"/>
      <c r="N62" s="75"/>
      <c r="O62" s="75"/>
      <c r="P62" s="75"/>
      <c r="Q62" s="75"/>
      <c r="R62" s="75"/>
    </row>
    <row r="63" spans="1:18" ht="15.75">
      <c r="A63" s="28"/>
      <c r="B63" s="8"/>
      <c r="C63" s="29" t="s">
        <v>57</v>
      </c>
      <c r="D63" s="31"/>
      <c r="E63" s="28"/>
      <c r="F63" s="28"/>
      <c r="G63"/>
      <c r="H63" s="75"/>
      <c r="I63" s="78"/>
      <c r="J63" s="75"/>
      <c r="K63" s="75"/>
      <c r="L63" s="75"/>
      <c r="M63" s="75"/>
      <c r="N63" s="75"/>
      <c r="O63" s="75"/>
      <c r="P63" s="75"/>
      <c r="Q63" s="75"/>
      <c r="R63" s="75"/>
    </row>
    <row r="64" spans="1:18" ht="15.75">
      <c r="A64" s="28"/>
      <c r="B64" s="8"/>
      <c r="C64" s="29" t="s">
        <v>58</v>
      </c>
      <c r="D64" s="31"/>
      <c r="E64" s="28"/>
      <c r="F64" s="28"/>
      <c r="G64"/>
      <c r="H64" s="75"/>
      <c r="I64" s="78"/>
      <c r="J64" s="75"/>
      <c r="K64" s="75"/>
      <c r="L64" s="75"/>
      <c r="M64" s="75"/>
      <c r="N64" s="75"/>
      <c r="O64" s="75"/>
      <c r="P64" s="75"/>
      <c r="Q64" s="75"/>
      <c r="R64" s="75"/>
    </row>
    <row r="65" spans="1:18" ht="15.75">
      <c r="A65" s="28"/>
      <c r="B65" s="8"/>
      <c r="C65" s="29"/>
      <c r="D65" s="31"/>
      <c r="E65" s="28"/>
      <c r="F65" s="28"/>
      <c r="G65"/>
      <c r="H65" s="75"/>
      <c r="I65" s="78"/>
      <c r="J65" s="75"/>
      <c r="K65" s="75"/>
      <c r="L65" s="75"/>
      <c r="M65" s="75"/>
      <c r="N65" s="75"/>
      <c r="O65" s="75"/>
      <c r="P65" s="75"/>
      <c r="Q65" s="75"/>
      <c r="R65" s="75"/>
    </row>
    <row r="66" spans="1:18" ht="15.75">
      <c r="A66" s="55"/>
      <c r="B66" s="79"/>
      <c r="C66" s="61"/>
      <c r="D66" s="54"/>
      <c r="E66" s="55"/>
      <c r="F66" s="55"/>
      <c r="G66" s="80"/>
      <c r="H66" s="81"/>
      <c r="I66" s="82"/>
      <c r="J66" s="81"/>
      <c r="K66" s="81"/>
      <c r="L66" s="81"/>
      <c r="M66" s="81"/>
      <c r="N66" s="81"/>
      <c r="O66" s="81"/>
      <c r="P66" s="81"/>
      <c r="Q66" s="81"/>
      <c r="R66" s="81"/>
    </row>
    <row r="67" spans="1:18" ht="15.75">
      <c r="A67" s="28">
        <v>2</v>
      </c>
      <c r="B67" s="8" t="s">
        <v>82</v>
      </c>
      <c r="C67" s="29" t="s">
        <v>59</v>
      </c>
      <c r="D67" s="31">
        <v>10000</v>
      </c>
      <c r="E67" s="28" t="s">
        <v>24</v>
      </c>
      <c r="F67" s="28" t="s">
        <v>25</v>
      </c>
      <c r="G67"/>
      <c r="H67" s="75"/>
      <c r="I67" s="78"/>
      <c r="J67" s="75"/>
      <c r="K67" s="75"/>
      <c r="L67" s="75"/>
      <c r="M67" s="75"/>
      <c r="N67" s="75"/>
      <c r="O67" s="75"/>
      <c r="P67" s="75"/>
      <c r="Q67" s="75"/>
      <c r="R67" s="75"/>
    </row>
    <row r="68" spans="1:18" ht="15.75">
      <c r="A68" s="28"/>
      <c r="B68" s="8" t="s">
        <v>83</v>
      </c>
      <c r="C68" s="29" t="s">
        <v>60</v>
      </c>
      <c r="D68" s="31"/>
      <c r="E68" s="28"/>
      <c r="F68" s="28" t="s">
        <v>35</v>
      </c>
      <c r="G68"/>
      <c r="H68" s="75"/>
      <c r="I68" s="78"/>
      <c r="J68" s="75"/>
      <c r="K68" s="75"/>
      <c r="L68" s="75"/>
      <c r="M68" s="75"/>
      <c r="N68" s="75"/>
      <c r="O68" s="75"/>
      <c r="P68" s="75"/>
      <c r="Q68" s="75"/>
      <c r="R68" s="75"/>
    </row>
    <row r="69" spans="1:18" ht="15.75">
      <c r="A69" s="28"/>
      <c r="B69" s="8"/>
      <c r="C69" s="29" t="s">
        <v>61</v>
      </c>
      <c r="D69" s="31"/>
      <c r="E69" s="28"/>
      <c r="F69" s="28"/>
      <c r="G69"/>
      <c r="H69" s="75"/>
      <c r="I69" s="78"/>
      <c r="J69" s="75"/>
      <c r="K69" s="75"/>
      <c r="L69" s="75"/>
      <c r="M69" s="75"/>
      <c r="N69" s="75"/>
      <c r="O69" s="75"/>
      <c r="P69" s="75"/>
      <c r="Q69" s="75"/>
      <c r="R69" s="75"/>
    </row>
    <row r="70" spans="1:18" ht="15.75">
      <c r="A70" s="55"/>
      <c r="B70" s="79"/>
      <c r="C70" s="61"/>
      <c r="D70" s="54"/>
      <c r="E70" s="55"/>
      <c r="F70" s="55"/>
      <c r="G70" s="80"/>
      <c r="H70" s="81"/>
      <c r="I70" s="82"/>
      <c r="J70" s="81"/>
      <c r="K70" s="81"/>
      <c r="L70" s="81"/>
      <c r="M70" s="81"/>
      <c r="N70" s="81"/>
      <c r="O70" s="81"/>
      <c r="P70" s="81"/>
      <c r="Q70" s="81"/>
      <c r="R70" s="81"/>
    </row>
    <row r="71" spans="1:18" ht="18.75">
      <c r="A71" s="83">
        <v>3</v>
      </c>
      <c r="B71" s="84" t="s">
        <v>62</v>
      </c>
      <c r="C71" s="22" t="s">
        <v>63</v>
      </c>
      <c r="D71" s="23">
        <v>40000</v>
      </c>
      <c r="E71" s="24" t="s">
        <v>24</v>
      </c>
      <c r="F71" s="24" t="s">
        <v>25</v>
      </c>
      <c r="G71" s="27"/>
      <c r="H71" s="27"/>
      <c r="I71" s="85"/>
      <c r="J71" s="27"/>
      <c r="K71" s="73"/>
      <c r="L71" s="27"/>
      <c r="M71" s="27"/>
      <c r="N71" s="27"/>
      <c r="O71" s="27"/>
      <c r="P71" s="27"/>
      <c r="Q71" s="27"/>
      <c r="R71" s="27"/>
    </row>
    <row r="72" spans="1:18" ht="18.75">
      <c r="A72" s="86"/>
      <c r="B72" s="8" t="s">
        <v>231</v>
      </c>
      <c r="C72" s="29" t="s">
        <v>64</v>
      </c>
      <c r="D72" s="31"/>
      <c r="E72" s="28"/>
      <c r="F72" s="28" t="s">
        <v>35</v>
      </c>
      <c r="G72" s="34"/>
      <c r="H72" s="34"/>
      <c r="I72" s="87"/>
      <c r="J72" s="34"/>
      <c r="K72" s="75"/>
      <c r="L72" s="34"/>
      <c r="M72" s="34"/>
      <c r="N72" s="34"/>
      <c r="O72" s="34"/>
      <c r="P72" s="34"/>
      <c r="Q72" s="34"/>
      <c r="R72" s="34"/>
    </row>
    <row r="73" spans="1:18" ht="18.75">
      <c r="A73" s="86"/>
      <c r="B73" s="8"/>
      <c r="C73" s="29" t="s">
        <v>65</v>
      </c>
      <c r="D73" s="31"/>
      <c r="E73" s="28"/>
      <c r="F73" s="28"/>
      <c r="G73" s="34"/>
      <c r="H73" s="34"/>
      <c r="I73" s="87"/>
      <c r="J73" s="34"/>
      <c r="K73" s="75"/>
      <c r="L73" s="34"/>
      <c r="M73" s="34"/>
      <c r="N73" s="34"/>
      <c r="O73" s="34"/>
      <c r="P73" s="34"/>
      <c r="Q73" s="34"/>
      <c r="R73" s="34"/>
    </row>
    <row r="74" spans="1:18" ht="18.75">
      <c r="A74" s="86"/>
      <c r="B74" s="8"/>
      <c r="C74" s="29" t="s">
        <v>66</v>
      </c>
      <c r="D74" s="31"/>
      <c r="E74" s="28"/>
      <c r="F74" s="28"/>
      <c r="G74" s="34"/>
      <c r="H74" s="34"/>
      <c r="I74" s="87"/>
      <c r="J74" s="34"/>
      <c r="K74" s="75"/>
      <c r="L74" s="34"/>
      <c r="M74" s="34"/>
      <c r="N74" s="34"/>
      <c r="O74" s="34"/>
      <c r="P74" s="34"/>
      <c r="Q74" s="34"/>
      <c r="R74" s="34"/>
    </row>
    <row r="75" spans="1:18" ht="18.75">
      <c r="A75" s="88"/>
      <c r="B75" s="79"/>
      <c r="C75" s="61"/>
      <c r="D75" s="54"/>
      <c r="E75" s="55"/>
      <c r="F75" s="55"/>
      <c r="G75" s="43"/>
      <c r="H75" s="43"/>
      <c r="I75" s="89"/>
      <c r="J75" s="43"/>
      <c r="K75" s="81"/>
      <c r="L75" s="43"/>
      <c r="M75" s="43"/>
      <c r="N75" s="43"/>
      <c r="O75" s="43"/>
      <c r="P75" s="43"/>
      <c r="Q75" s="43"/>
      <c r="R75" s="43"/>
    </row>
    <row r="76" spans="1:18" ht="18.75">
      <c r="A76" s="83">
        <v>4</v>
      </c>
      <c r="B76" s="202" t="s">
        <v>222</v>
      </c>
      <c r="C76" s="22" t="s">
        <v>227</v>
      </c>
      <c r="D76" s="23">
        <v>23000</v>
      </c>
      <c r="E76" s="24" t="s">
        <v>24</v>
      </c>
      <c r="F76" s="24" t="s">
        <v>25</v>
      </c>
      <c r="G76" s="27"/>
      <c r="H76" s="27"/>
      <c r="I76" s="85"/>
      <c r="J76" s="27"/>
      <c r="K76" s="73"/>
      <c r="L76" s="27"/>
      <c r="M76" s="27"/>
      <c r="N76" s="27"/>
      <c r="O76" s="27"/>
      <c r="P76" s="27"/>
      <c r="Q76" s="27"/>
      <c r="R76" s="27"/>
    </row>
    <row r="77" spans="1:18" ht="18.75">
      <c r="A77" s="86"/>
      <c r="B77" s="8" t="s">
        <v>223</v>
      </c>
      <c r="C77" s="29" t="s">
        <v>228</v>
      </c>
      <c r="D77" s="31"/>
      <c r="E77" s="28"/>
      <c r="F77" s="28" t="s">
        <v>35</v>
      </c>
      <c r="G77" s="34"/>
      <c r="H77" s="34"/>
      <c r="I77" s="87"/>
      <c r="J77" s="34"/>
      <c r="K77" s="75"/>
      <c r="L77" s="34"/>
      <c r="M77" s="34"/>
      <c r="N77" s="34"/>
      <c r="O77" s="34"/>
      <c r="P77" s="34"/>
      <c r="Q77" s="34"/>
      <c r="R77" s="34"/>
    </row>
    <row r="78" spans="1:18" ht="18.75">
      <c r="A78" s="86"/>
      <c r="B78" s="8" t="s">
        <v>224</v>
      </c>
      <c r="C78" s="29" t="s">
        <v>229</v>
      </c>
      <c r="D78" s="31"/>
      <c r="E78" s="28"/>
      <c r="F78" s="28"/>
      <c r="G78" s="34"/>
      <c r="H78" s="34"/>
      <c r="I78" s="87"/>
      <c r="J78" s="34"/>
      <c r="K78" s="75"/>
      <c r="L78" s="34"/>
      <c r="M78" s="34"/>
      <c r="N78" s="34"/>
      <c r="O78" s="34"/>
      <c r="P78" s="34"/>
      <c r="Q78" s="34"/>
      <c r="R78" s="34"/>
    </row>
    <row r="79" spans="1:18" ht="18.75">
      <c r="A79" s="88"/>
      <c r="B79" s="79"/>
      <c r="C79" s="61" t="s">
        <v>230</v>
      </c>
      <c r="D79" s="54"/>
      <c r="E79" s="55"/>
      <c r="F79" s="55"/>
      <c r="G79" s="43"/>
      <c r="H79" s="43"/>
      <c r="I79" s="89"/>
      <c r="J79" s="43"/>
      <c r="K79" s="81"/>
      <c r="L79" s="43"/>
      <c r="M79" s="43"/>
      <c r="N79" s="43"/>
      <c r="O79" s="43"/>
      <c r="P79" s="43"/>
      <c r="Q79" s="43"/>
      <c r="R79" s="43"/>
    </row>
    <row r="80" spans="1:18" ht="18.75">
      <c r="A80" s="133"/>
      <c r="B80" s="8"/>
      <c r="C80" s="8"/>
      <c r="D80" s="9"/>
      <c r="E80" s="3"/>
      <c r="F80" s="3"/>
      <c r="G80" s="11"/>
      <c r="H80" s="11"/>
      <c r="I80" s="11"/>
      <c r="J80" s="11"/>
      <c r="K80" s="103"/>
      <c r="L80" s="11"/>
      <c r="M80" s="11"/>
      <c r="N80" s="11"/>
      <c r="O80" s="11"/>
      <c r="P80" s="11"/>
      <c r="Q80" s="11"/>
      <c r="R80" s="11"/>
    </row>
    <row r="81" spans="1:18" s="211" customFormat="1" ht="20.25">
      <c r="A81" s="133"/>
      <c r="B81" s="68" t="s">
        <v>265</v>
      </c>
      <c r="C81" s="8"/>
      <c r="D81" s="9"/>
      <c r="E81" s="3"/>
      <c r="F81" s="3"/>
      <c r="G81" s="11"/>
      <c r="H81" s="11"/>
      <c r="I81" s="11"/>
      <c r="J81" s="11"/>
      <c r="K81" s="103"/>
      <c r="L81" s="11"/>
      <c r="M81" s="11"/>
      <c r="N81" s="11"/>
      <c r="O81" s="11"/>
      <c r="P81" s="11"/>
      <c r="Q81" s="11"/>
      <c r="R81" s="11"/>
    </row>
    <row r="82" spans="1:18" ht="15.75">
      <c r="A82" s="209" t="s">
        <v>3</v>
      </c>
      <c r="B82" s="210" t="s">
        <v>4</v>
      </c>
      <c r="C82" s="12" t="s">
        <v>5</v>
      </c>
      <c r="D82" s="13" t="s">
        <v>6</v>
      </c>
      <c r="E82" s="14" t="s">
        <v>7</v>
      </c>
      <c r="F82" s="12" t="s">
        <v>8</v>
      </c>
      <c r="G82" s="289" t="s">
        <v>50</v>
      </c>
      <c r="H82" s="290"/>
      <c r="I82" s="291"/>
      <c r="J82" s="289" t="s">
        <v>264</v>
      </c>
      <c r="K82" s="290"/>
      <c r="L82" s="290"/>
      <c r="M82" s="290"/>
      <c r="N82" s="290"/>
      <c r="O82" s="290"/>
      <c r="P82" s="290"/>
      <c r="Q82" s="290"/>
      <c r="R82" s="291"/>
    </row>
    <row r="83" spans="1:18" ht="15.75">
      <c r="A83" s="15" t="s">
        <v>9</v>
      </c>
      <c r="B83" s="70"/>
      <c r="C83" s="15" t="s">
        <v>10</v>
      </c>
      <c r="D83" s="16"/>
      <c r="E83" s="282" t="s">
        <v>11</v>
      </c>
      <c r="F83" s="281" t="s">
        <v>11</v>
      </c>
      <c r="G83" s="18" t="s">
        <v>12</v>
      </c>
      <c r="H83" s="18" t="s">
        <v>13</v>
      </c>
      <c r="I83" s="280" t="s">
        <v>14</v>
      </c>
      <c r="J83" s="18" t="s">
        <v>15</v>
      </c>
      <c r="K83" s="18" t="s">
        <v>16</v>
      </c>
      <c r="L83" s="18" t="s">
        <v>17</v>
      </c>
      <c r="M83" s="18" t="s">
        <v>18</v>
      </c>
      <c r="N83" s="18" t="s">
        <v>19</v>
      </c>
      <c r="O83" s="18" t="s">
        <v>20</v>
      </c>
      <c r="P83" s="18" t="s">
        <v>21</v>
      </c>
      <c r="Q83" s="18" t="s">
        <v>22</v>
      </c>
      <c r="R83" s="18" t="s">
        <v>23</v>
      </c>
    </row>
    <row r="84" spans="1:18" s="195" customFormat="1" ht="15.75">
      <c r="A84" s="196">
        <v>5</v>
      </c>
      <c r="B84" s="202" t="s">
        <v>225</v>
      </c>
      <c r="C84" s="206" t="s">
        <v>232</v>
      </c>
      <c r="D84" s="197">
        <v>23000</v>
      </c>
      <c r="E84" s="196" t="s">
        <v>24</v>
      </c>
      <c r="F84" s="24" t="s">
        <v>25</v>
      </c>
      <c r="G84" s="196"/>
      <c r="H84" s="196"/>
      <c r="I84" s="196"/>
      <c r="J84" s="196"/>
      <c r="K84" s="196"/>
      <c r="L84" s="196"/>
      <c r="M84" s="196"/>
      <c r="N84" s="196"/>
      <c r="O84" s="196"/>
      <c r="P84" s="196"/>
      <c r="Q84" s="196"/>
      <c r="R84" s="196"/>
    </row>
    <row r="85" spans="1:18" s="195" customFormat="1" ht="15.75">
      <c r="A85" s="200"/>
      <c r="B85" s="201" t="s">
        <v>226</v>
      </c>
      <c r="C85" s="208" t="s">
        <v>233</v>
      </c>
      <c r="D85" s="199"/>
      <c r="E85" s="198"/>
      <c r="F85" s="28" t="s">
        <v>35</v>
      </c>
      <c r="G85" s="198"/>
      <c r="H85" s="198"/>
      <c r="I85" s="198"/>
      <c r="J85" s="198"/>
      <c r="K85" s="198"/>
      <c r="L85" s="198"/>
      <c r="M85" s="198"/>
      <c r="N85" s="198"/>
      <c r="O85" s="198"/>
      <c r="P85" s="198"/>
      <c r="Q85" s="198"/>
      <c r="R85" s="198"/>
    </row>
    <row r="86" spans="1:18" s="195" customFormat="1" ht="15.75">
      <c r="A86" s="200"/>
      <c r="B86" s="201" t="s">
        <v>235</v>
      </c>
      <c r="C86" s="208" t="s">
        <v>234</v>
      </c>
      <c r="D86" s="199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8"/>
      <c r="Q86" s="198"/>
      <c r="R86" s="198"/>
    </row>
    <row r="87" spans="1:18" s="195" customFormat="1" ht="15.75">
      <c r="A87" s="198"/>
      <c r="B87" s="201" t="s">
        <v>236</v>
      </c>
      <c r="C87" s="208" t="s">
        <v>237</v>
      </c>
      <c r="D87" s="199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8"/>
      <c r="Q87" s="198"/>
      <c r="R87" s="198"/>
    </row>
    <row r="88" spans="1:18" s="195" customFormat="1" ht="15.75">
      <c r="A88" s="198"/>
      <c r="B88" s="201"/>
      <c r="C88" s="208"/>
      <c r="D88" s="199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</row>
    <row r="89" spans="1:18" s="195" customFormat="1" ht="15.75">
      <c r="A89" s="203"/>
      <c r="B89" s="204"/>
      <c r="C89" s="207"/>
      <c r="D89" s="205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</row>
    <row r="90" spans="1:18" ht="18.75">
      <c r="A90" s="28">
        <v>6</v>
      </c>
      <c r="B90" s="25" t="s">
        <v>67</v>
      </c>
      <c r="C90" s="25" t="s">
        <v>238</v>
      </c>
      <c r="D90" s="23">
        <v>257250</v>
      </c>
      <c r="E90" s="25" t="s">
        <v>70</v>
      </c>
      <c r="F90" s="24" t="s">
        <v>25</v>
      </c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</row>
    <row r="91" spans="1:18" ht="18.75">
      <c r="A91" s="32"/>
      <c r="B91" s="32" t="s">
        <v>69</v>
      </c>
      <c r="C91" s="41" t="s">
        <v>239</v>
      </c>
      <c r="D91" s="43"/>
      <c r="E91" s="41"/>
      <c r="F91" s="55" t="s">
        <v>35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</row>
    <row r="92" spans="1:18" ht="18.75">
      <c r="A92" s="32"/>
      <c r="B92" s="32"/>
      <c r="C92" s="25" t="s">
        <v>71</v>
      </c>
      <c r="D92" s="100">
        <v>205800</v>
      </c>
      <c r="E92" s="25" t="s">
        <v>68</v>
      </c>
      <c r="F92" s="24" t="s">
        <v>25</v>
      </c>
      <c r="G92" s="27"/>
      <c r="H92" s="27"/>
      <c r="I92" s="85"/>
      <c r="J92" s="27"/>
      <c r="K92" s="73"/>
      <c r="L92" s="27"/>
      <c r="M92" s="27"/>
      <c r="N92" s="27"/>
      <c r="O92" s="27"/>
      <c r="P92" s="27"/>
      <c r="Q92" s="27"/>
      <c r="R92" s="27"/>
    </row>
    <row r="93" spans="1:18" ht="18.75">
      <c r="A93" s="32"/>
      <c r="B93" s="32"/>
      <c r="C93" s="41" t="s">
        <v>239</v>
      </c>
      <c r="D93" s="89"/>
      <c r="E93" s="41" t="s">
        <v>70</v>
      </c>
      <c r="F93" s="55" t="s">
        <v>35</v>
      </c>
      <c r="G93" s="43"/>
      <c r="H93" s="43"/>
      <c r="I93" s="89"/>
      <c r="J93" s="43"/>
      <c r="K93" s="81"/>
      <c r="L93" s="43"/>
      <c r="M93" s="43"/>
      <c r="N93" s="43"/>
      <c r="O93" s="43"/>
      <c r="P93" s="43"/>
      <c r="Q93" s="43"/>
      <c r="R93" s="43"/>
    </row>
    <row r="94" spans="1:18" ht="18.75">
      <c r="A94" s="32"/>
      <c r="B94" s="32"/>
      <c r="C94" s="25" t="s">
        <v>240</v>
      </c>
      <c r="D94" s="100">
        <v>119000</v>
      </c>
      <c r="E94" s="25" t="s">
        <v>68</v>
      </c>
      <c r="F94" s="24" t="s">
        <v>25</v>
      </c>
      <c r="G94" s="27"/>
      <c r="H94" s="27"/>
      <c r="I94" s="85"/>
      <c r="J94" s="27"/>
      <c r="K94" s="73"/>
      <c r="L94" s="27"/>
      <c r="M94" s="27"/>
      <c r="N94" s="27"/>
      <c r="O94" s="27"/>
      <c r="P94" s="27"/>
      <c r="Q94" s="27"/>
      <c r="R94" s="27"/>
    </row>
    <row r="95" spans="1:18" ht="18.75">
      <c r="A95" s="32"/>
      <c r="B95" s="32"/>
      <c r="C95" s="32" t="s">
        <v>241</v>
      </c>
      <c r="D95" s="87"/>
      <c r="E95" s="32" t="s">
        <v>70</v>
      </c>
      <c r="F95" s="28" t="s">
        <v>35</v>
      </c>
      <c r="G95" s="34"/>
      <c r="H95" s="34"/>
      <c r="I95" s="87"/>
      <c r="J95" s="34"/>
      <c r="K95" s="75"/>
      <c r="L95" s="34"/>
      <c r="M95" s="34"/>
      <c r="N95" s="34"/>
      <c r="O95" s="34"/>
      <c r="P95" s="34"/>
      <c r="Q95" s="34"/>
      <c r="R95" s="34"/>
    </row>
    <row r="96" spans="1:18" ht="18.75">
      <c r="A96" s="34"/>
      <c r="B96" s="34"/>
      <c r="C96" s="26" t="s">
        <v>242</v>
      </c>
      <c r="D96" s="23">
        <v>7200</v>
      </c>
      <c r="E96" s="25" t="s">
        <v>68</v>
      </c>
      <c r="F96" s="24" t="s">
        <v>25</v>
      </c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</row>
    <row r="97" spans="1:18" ht="18.75">
      <c r="A97" s="34"/>
      <c r="B97" s="34"/>
      <c r="C97" s="33" t="s">
        <v>243</v>
      </c>
      <c r="D97" s="90"/>
      <c r="E97" s="32" t="s">
        <v>70</v>
      </c>
      <c r="F97" s="28" t="s">
        <v>35</v>
      </c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</row>
    <row r="98" spans="1:18" ht="18.75">
      <c r="A98" s="34"/>
      <c r="B98" s="34"/>
      <c r="C98" s="26" t="s">
        <v>244</v>
      </c>
      <c r="D98" s="23">
        <v>7200</v>
      </c>
      <c r="E98" s="25" t="s">
        <v>68</v>
      </c>
      <c r="F98" s="24" t="s">
        <v>25</v>
      </c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 ht="18.75">
      <c r="A99" s="34"/>
      <c r="B99" s="34"/>
      <c r="C99" s="33" t="s">
        <v>245</v>
      </c>
      <c r="D99" s="90"/>
      <c r="E99" s="32" t="s">
        <v>70</v>
      </c>
      <c r="F99" s="28" t="s">
        <v>35</v>
      </c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</row>
    <row r="100" spans="1:18" ht="18.75">
      <c r="A100" s="34"/>
      <c r="B100" s="34"/>
      <c r="C100" s="26" t="s">
        <v>246</v>
      </c>
      <c r="D100" s="23">
        <v>12300</v>
      </c>
      <c r="E100" s="25" t="s">
        <v>68</v>
      </c>
      <c r="F100" s="24" t="s">
        <v>25</v>
      </c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 ht="18.75">
      <c r="A101" s="34"/>
      <c r="B101" s="34"/>
      <c r="C101" s="33" t="s">
        <v>247</v>
      </c>
      <c r="D101" s="90"/>
      <c r="E101" s="32" t="s">
        <v>70</v>
      </c>
      <c r="F101" s="28" t="s">
        <v>35</v>
      </c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</row>
    <row r="102" spans="1:18" ht="18.75">
      <c r="A102" s="34"/>
      <c r="B102" s="34"/>
      <c r="C102" s="25" t="s">
        <v>248</v>
      </c>
      <c r="D102" s="23">
        <v>15480</v>
      </c>
      <c r="E102" s="25" t="s">
        <v>68</v>
      </c>
      <c r="F102" s="24" t="s">
        <v>25</v>
      </c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ht="18.75">
      <c r="A103" s="34"/>
      <c r="B103" s="43"/>
      <c r="C103" s="41" t="s">
        <v>249</v>
      </c>
      <c r="D103" s="91"/>
      <c r="E103" s="41" t="s">
        <v>70</v>
      </c>
      <c r="F103" s="55" t="s">
        <v>35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</row>
    <row r="104" spans="1:18" s="211" customFormat="1" ht="18.75">
      <c r="A104" s="11"/>
      <c r="B104" s="11"/>
      <c r="C104" s="10"/>
      <c r="D104" s="178"/>
      <c r="E104" s="10"/>
      <c r="F104" s="3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s="211" customFormat="1" ht="18.75">
      <c r="A105" s="11"/>
      <c r="B105" s="11"/>
      <c r="C105" s="10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s="211" customFormat="1" ht="18.75">
      <c r="A106" s="11"/>
      <c r="B106" s="11"/>
      <c r="C106" s="10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s="211" customFormat="1" ht="18.75">
      <c r="A107" s="11"/>
      <c r="B107" s="11"/>
      <c r="C107" s="10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s="211" customFormat="1" ht="18.75">
      <c r="A108" s="11"/>
      <c r="B108" s="11"/>
      <c r="C108" s="10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s="211" customFormat="1" ht="20.25">
      <c r="A109" s="11"/>
      <c r="B109" s="283" t="s">
        <v>265</v>
      </c>
      <c r="C109" s="10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ht="15.75">
      <c r="A110" s="209" t="s">
        <v>3</v>
      </c>
      <c r="B110" s="210" t="s">
        <v>4</v>
      </c>
      <c r="C110" s="12" t="s">
        <v>5</v>
      </c>
      <c r="D110" s="13" t="s">
        <v>6</v>
      </c>
      <c r="E110" s="14" t="s">
        <v>7</v>
      </c>
      <c r="F110" s="12" t="s">
        <v>8</v>
      </c>
      <c r="G110" s="289" t="s">
        <v>50</v>
      </c>
      <c r="H110" s="290"/>
      <c r="I110" s="291"/>
      <c r="J110" s="289" t="s">
        <v>264</v>
      </c>
      <c r="K110" s="290"/>
      <c r="L110" s="290"/>
      <c r="M110" s="290"/>
      <c r="N110" s="290"/>
      <c r="O110" s="290"/>
      <c r="P110" s="290"/>
      <c r="Q110" s="290"/>
      <c r="R110" s="291"/>
    </row>
    <row r="111" spans="1:18" ht="15.75">
      <c r="A111" s="15" t="s">
        <v>9</v>
      </c>
      <c r="B111" s="70"/>
      <c r="C111" s="15" t="s">
        <v>10</v>
      </c>
      <c r="D111" s="16"/>
      <c r="E111" s="282" t="s">
        <v>11</v>
      </c>
      <c r="F111" s="281" t="s">
        <v>11</v>
      </c>
      <c r="G111" s="18" t="s">
        <v>12</v>
      </c>
      <c r="H111" s="18" t="s">
        <v>13</v>
      </c>
      <c r="I111" s="280" t="s">
        <v>14</v>
      </c>
      <c r="J111" s="18" t="s">
        <v>15</v>
      </c>
      <c r="K111" s="18" t="s">
        <v>16</v>
      </c>
      <c r="L111" s="18" t="s">
        <v>17</v>
      </c>
      <c r="M111" s="18" t="s">
        <v>18</v>
      </c>
      <c r="N111" s="18" t="s">
        <v>19</v>
      </c>
      <c r="O111" s="18" t="s">
        <v>20</v>
      </c>
      <c r="P111" s="18" t="s">
        <v>21</v>
      </c>
      <c r="Q111" s="18" t="s">
        <v>22</v>
      </c>
      <c r="R111" s="18" t="s">
        <v>23</v>
      </c>
    </row>
    <row r="112" spans="1:18" ht="18.75">
      <c r="A112" s="92">
        <v>7</v>
      </c>
      <c r="B112" s="93" t="s">
        <v>72</v>
      </c>
      <c r="C112" s="32" t="s">
        <v>73</v>
      </c>
      <c r="D112" s="9">
        <v>840320</v>
      </c>
      <c r="E112" s="32" t="s">
        <v>68</v>
      </c>
      <c r="F112" s="28" t="s">
        <v>25</v>
      </c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</row>
    <row r="113" spans="1:18" ht="18.75">
      <c r="A113" s="32"/>
      <c r="B113" s="94"/>
      <c r="C113" s="32" t="s">
        <v>74</v>
      </c>
      <c r="D113" s="11"/>
      <c r="E113" s="32" t="s">
        <v>70</v>
      </c>
      <c r="F113" s="28" t="s">
        <v>35</v>
      </c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</row>
    <row r="114" spans="1:18" ht="18.75">
      <c r="A114" s="28"/>
      <c r="B114" s="36"/>
      <c r="C114" s="29" t="s">
        <v>250</v>
      </c>
      <c r="D114" s="9"/>
      <c r="E114" s="28" t="s">
        <v>77</v>
      </c>
      <c r="F114" s="28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</row>
    <row r="115" spans="1:18" ht="18.75">
      <c r="A115" s="28"/>
      <c r="B115" s="36"/>
      <c r="C115" s="32" t="s">
        <v>252</v>
      </c>
      <c r="D115" s="9"/>
      <c r="E115" s="28" t="s">
        <v>75</v>
      </c>
      <c r="F115" s="28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</row>
    <row r="116" spans="1:18" ht="18.75">
      <c r="A116" s="28"/>
      <c r="B116" s="36"/>
      <c r="C116" s="32" t="s">
        <v>251</v>
      </c>
      <c r="D116" s="9"/>
      <c r="E116" s="28" t="s">
        <v>76</v>
      </c>
      <c r="F116" s="28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</row>
    <row r="117" spans="1:18" ht="18.75">
      <c r="A117" s="55"/>
      <c r="B117" s="39"/>
      <c r="C117" s="61"/>
      <c r="D117" s="95"/>
      <c r="E117" s="55"/>
      <c r="F117" s="55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</row>
    <row r="118" spans="1:18" ht="18.75">
      <c r="A118" s="24">
        <v>8</v>
      </c>
      <c r="B118" s="84" t="s">
        <v>78</v>
      </c>
      <c r="C118" s="25" t="s">
        <v>79</v>
      </c>
      <c r="D118" s="96">
        <v>1318800</v>
      </c>
      <c r="E118" s="24" t="s">
        <v>75</v>
      </c>
      <c r="F118" s="24" t="s">
        <v>25</v>
      </c>
      <c r="G118" s="85"/>
      <c r="H118" s="27"/>
      <c r="I118" s="85"/>
      <c r="J118" s="27"/>
      <c r="K118" s="73"/>
      <c r="L118" s="27"/>
      <c r="M118" s="27"/>
      <c r="N118" s="27"/>
      <c r="O118" s="27"/>
      <c r="P118" s="27"/>
      <c r="Q118" s="27"/>
      <c r="R118" s="27"/>
    </row>
    <row r="119" spans="1:18" ht="18.75">
      <c r="A119" s="28"/>
      <c r="B119" s="8"/>
      <c r="C119" s="32" t="s">
        <v>80</v>
      </c>
      <c r="D119" s="37"/>
      <c r="E119" s="28" t="s">
        <v>76</v>
      </c>
      <c r="F119" s="28" t="s">
        <v>35</v>
      </c>
      <c r="G119" s="87"/>
      <c r="H119" s="34"/>
      <c r="I119" s="87"/>
      <c r="J119" s="34"/>
      <c r="K119" s="75"/>
      <c r="L119" s="34"/>
      <c r="M119" s="34"/>
      <c r="N119" s="34"/>
      <c r="O119" s="34"/>
      <c r="P119" s="34"/>
      <c r="Q119" s="34"/>
      <c r="R119" s="34"/>
    </row>
    <row r="120" spans="1:18" ht="18.75">
      <c r="A120" s="28"/>
      <c r="B120" s="8"/>
      <c r="C120" s="29" t="s">
        <v>81</v>
      </c>
      <c r="D120" s="37"/>
      <c r="E120" s="28" t="s">
        <v>77</v>
      </c>
      <c r="F120" s="28"/>
      <c r="G120" s="87"/>
      <c r="H120" s="34"/>
      <c r="I120" s="87"/>
      <c r="J120" s="34"/>
      <c r="K120" s="75"/>
      <c r="L120" s="34"/>
      <c r="M120" s="34"/>
      <c r="N120" s="34"/>
      <c r="O120" s="34"/>
      <c r="P120" s="34"/>
      <c r="Q120" s="34"/>
      <c r="R120" s="34"/>
    </row>
    <row r="121" spans="1:18" ht="18.75">
      <c r="A121" s="55"/>
      <c r="B121" s="79"/>
      <c r="C121" s="61"/>
      <c r="D121" s="40"/>
      <c r="E121" s="55"/>
      <c r="F121" s="55"/>
      <c r="G121" s="89"/>
      <c r="H121" s="43"/>
      <c r="I121" s="89"/>
      <c r="J121" s="43"/>
      <c r="K121" s="81"/>
      <c r="L121" s="43"/>
      <c r="M121" s="43"/>
      <c r="N121" s="43"/>
      <c r="O121" s="43"/>
      <c r="P121" s="43"/>
      <c r="Q121" s="43"/>
      <c r="R121" s="43"/>
    </row>
    <row r="122" spans="1:18" ht="18.75">
      <c r="A122" s="28">
        <v>9</v>
      </c>
      <c r="B122" s="8" t="s">
        <v>253</v>
      </c>
      <c r="C122" s="29" t="s">
        <v>255</v>
      </c>
      <c r="D122" s="37">
        <v>40000</v>
      </c>
      <c r="E122" s="28" t="s">
        <v>257</v>
      </c>
      <c r="F122" s="24" t="s">
        <v>25</v>
      </c>
      <c r="G122" s="87"/>
      <c r="H122" s="34"/>
      <c r="I122" s="87"/>
      <c r="J122" s="34"/>
      <c r="K122" s="75"/>
      <c r="L122" s="34"/>
      <c r="M122" s="34"/>
      <c r="N122" s="34"/>
      <c r="O122" s="34"/>
      <c r="P122" s="34"/>
      <c r="Q122" s="34"/>
      <c r="R122" s="34"/>
    </row>
    <row r="123" spans="1:18" ht="18.75">
      <c r="A123" s="28"/>
      <c r="B123" s="8" t="s">
        <v>254</v>
      </c>
      <c r="C123" s="29" t="s">
        <v>256</v>
      </c>
      <c r="D123" s="37"/>
      <c r="E123" s="28"/>
      <c r="F123" s="28" t="s">
        <v>35</v>
      </c>
      <c r="G123" s="87"/>
      <c r="H123" s="34"/>
      <c r="I123" s="87"/>
      <c r="J123" s="34"/>
      <c r="K123" s="75"/>
      <c r="L123" s="34"/>
      <c r="M123" s="34"/>
      <c r="N123" s="34"/>
      <c r="O123" s="34"/>
      <c r="P123" s="34"/>
      <c r="Q123" s="34"/>
      <c r="R123" s="34"/>
    </row>
    <row r="124" spans="1:18" ht="18.75">
      <c r="A124" s="28"/>
      <c r="B124" s="8"/>
      <c r="C124" s="29"/>
      <c r="D124" s="37"/>
      <c r="E124" s="28"/>
      <c r="F124" s="28"/>
      <c r="G124" s="87"/>
      <c r="H124" s="34"/>
      <c r="I124" s="87"/>
      <c r="J124" s="34"/>
      <c r="K124" s="75"/>
      <c r="L124" s="34"/>
      <c r="M124" s="34"/>
      <c r="N124" s="34"/>
      <c r="O124" s="34"/>
      <c r="P124" s="34"/>
      <c r="Q124" s="34"/>
      <c r="R124" s="34"/>
    </row>
    <row r="125" spans="1:18" ht="18.75">
      <c r="A125" s="44"/>
      <c r="B125" s="131" t="s">
        <v>258</v>
      </c>
      <c r="C125" s="212"/>
      <c r="D125" s="213">
        <f>D122+D118+D112+D102+D100+D98+D96+D94+D92+D90++D84+D76+D71+D67+D61</f>
        <v>2939350</v>
      </c>
      <c r="E125" s="44"/>
      <c r="F125" s="44"/>
      <c r="G125" s="214"/>
      <c r="H125" s="65"/>
      <c r="I125" s="214"/>
      <c r="J125" s="65"/>
      <c r="K125" s="215"/>
      <c r="L125" s="65"/>
      <c r="M125" s="65"/>
      <c r="N125" s="65"/>
      <c r="O125" s="65"/>
      <c r="P125" s="65"/>
      <c r="Q125" s="65"/>
      <c r="R125" s="65"/>
    </row>
    <row r="126" spans="1:18" ht="18.75">
      <c r="A126" s="3"/>
      <c r="B126" s="104"/>
      <c r="C126" s="8"/>
      <c r="D126" s="105"/>
      <c r="E126" s="3"/>
      <c r="F126" s="3"/>
      <c r="G126" s="11"/>
      <c r="H126" s="11"/>
      <c r="I126" s="11"/>
      <c r="J126" s="11"/>
      <c r="K126" s="103"/>
      <c r="L126" s="11"/>
      <c r="M126" s="11"/>
      <c r="N126" s="11"/>
      <c r="O126" s="11"/>
      <c r="P126" s="11"/>
      <c r="Q126" s="11"/>
      <c r="R126" s="11"/>
    </row>
    <row r="127" spans="1:18" ht="18.75">
      <c r="A127" s="3"/>
      <c r="B127" s="104"/>
      <c r="C127" s="8"/>
      <c r="D127" s="105"/>
      <c r="E127" s="3"/>
      <c r="F127" s="3"/>
      <c r="G127" s="11"/>
      <c r="H127" s="11"/>
      <c r="I127" s="11"/>
      <c r="J127" s="11"/>
      <c r="K127" s="103"/>
      <c r="L127" s="11"/>
      <c r="M127" s="11"/>
      <c r="N127" s="11"/>
      <c r="O127" s="11"/>
      <c r="P127" s="11"/>
      <c r="Q127" s="11"/>
      <c r="R127" s="11"/>
    </row>
    <row r="128" spans="1:18" ht="18.75">
      <c r="A128" s="3"/>
      <c r="B128" s="104"/>
      <c r="C128" s="8"/>
      <c r="D128" s="105"/>
      <c r="E128" s="3"/>
      <c r="F128" s="3"/>
      <c r="G128" s="11"/>
      <c r="H128" s="11"/>
      <c r="I128" s="11"/>
      <c r="J128" s="11"/>
      <c r="K128" s="103"/>
      <c r="L128" s="11"/>
      <c r="M128" s="11"/>
      <c r="N128" s="11"/>
      <c r="O128" s="11"/>
      <c r="P128" s="11"/>
      <c r="Q128" s="11"/>
      <c r="R128" s="11"/>
    </row>
    <row r="129" spans="1:18" ht="18.75">
      <c r="A129" s="3"/>
      <c r="B129" s="104"/>
      <c r="C129" s="8"/>
      <c r="D129" s="105"/>
      <c r="E129" s="3"/>
      <c r="F129" s="3"/>
      <c r="G129" s="11"/>
      <c r="H129" s="11"/>
      <c r="I129" s="11"/>
      <c r="J129" s="11"/>
      <c r="K129" s="103"/>
      <c r="L129" s="11"/>
      <c r="M129" s="11"/>
      <c r="N129" s="11"/>
      <c r="O129" s="11"/>
      <c r="P129" s="11"/>
      <c r="Q129" s="11"/>
      <c r="R129" s="11"/>
    </row>
    <row r="130" spans="1:18" ht="18.75">
      <c r="A130" s="3"/>
      <c r="B130" s="104"/>
      <c r="C130" s="8"/>
      <c r="D130" s="105"/>
      <c r="E130" s="3"/>
      <c r="F130" s="3"/>
      <c r="G130" s="11"/>
      <c r="H130" s="11"/>
      <c r="I130" s="11"/>
      <c r="J130" s="11"/>
      <c r="K130" s="103"/>
      <c r="L130" s="11"/>
      <c r="M130" s="11"/>
      <c r="N130" s="11"/>
      <c r="O130" s="11"/>
      <c r="P130" s="11"/>
      <c r="Q130" s="11"/>
      <c r="R130" s="11"/>
    </row>
    <row r="131" spans="1:18" ht="18.75">
      <c r="A131" s="3"/>
      <c r="B131" s="104"/>
      <c r="C131" s="8"/>
      <c r="D131" s="105"/>
      <c r="E131" s="3"/>
      <c r="F131" s="3"/>
      <c r="G131" s="11"/>
      <c r="H131" s="11"/>
      <c r="I131" s="11"/>
      <c r="J131" s="11"/>
      <c r="K131" s="103"/>
      <c r="L131" s="11"/>
      <c r="M131" s="11"/>
      <c r="N131" s="11"/>
      <c r="O131" s="11"/>
      <c r="P131" s="11"/>
      <c r="Q131" s="11"/>
      <c r="R131" s="11"/>
    </row>
    <row r="132" spans="1:18" ht="18.75">
      <c r="A132" s="3"/>
      <c r="B132" s="104"/>
      <c r="C132" s="8"/>
      <c r="D132" s="105"/>
      <c r="E132" s="3"/>
      <c r="F132" s="3"/>
      <c r="G132" s="11"/>
      <c r="H132" s="11"/>
      <c r="I132" s="11"/>
      <c r="J132" s="11"/>
      <c r="K132" s="103"/>
      <c r="L132" s="11"/>
      <c r="M132" s="11"/>
      <c r="N132" s="11"/>
      <c r="O132" s="11"/>
      <c r="P132" s="11"/>
      <c r="Q132" s="11"/>
      <c r="R132" s="11"/>
    </row>
    <row r="133" spans="1:18" ht="18.75">
      <c r="A133" s="3"/>
      <c r="B133" s="104"/>
      <c r="C133" s="8"/>
      <c r="D133" s="105"/>
      <c r="E133" s="3"/>
      <c r="F133" s="3"/>
      <c r="G133" s="11"/>
      <c r="H133" s="11"/>
      <c r="I133" s="11"/>
      <c r="J133" s="11"/>
      <c r="K133" s="103"/>
      <c r="L133" s="11"/>
      <c r="M133" s="11"/>
      <c r="N133" s="11"/>
      <c r="O133" s="11"/>
      <c r="P133" s="11"/>
      <c r="Q133" s="11"/>
      <c r="R133" s="11"/>
    </row>
    <row r="134" spans="1:18" ht="20.25">
      <c r="A134" s="292" t="s">
        <v>214</v>
      </c>
      <c r="B134" s="292"/>
      <c r="C134" s="292"/>
      <c r="D134" s="292"/>
      <c r="E134" s="292"/>
      <c r="F134" s="292"/>
      <c r="G134" s="292"/>
      <c r="H134" s="292"/>
      <c r="I134" s="292"/>
      <c r="J134" s="292"/>
      <c r="K134" s="292"/>
      <c r="L134" s="292"/>
      <c r="M134" s="292"/>
      <c r="N134" s="292"/>
      <c r="O134" s="292"/>
      <c r="P134" s="292"/>
      <c r="Q134" s="292"/>
      <c r="R134" s="292"/>
    </row>
    <row r="135" spans="1:18" ht="20.25">
      <c r="A135" s="292" t="s">
        <v>0</v>
      </c>
      <c r="B135" s="292"/>
      <c r="C135" s="292"/>
      <c r="D135" s="292"/>
      <c r="E135" s="292"/>
      <c r="F135" s="292"/>
      <c r="G135" s="292"/>
      <c r="H135" s="292"/>
      <c r="I135" s="292"/>
      <c r="J135" s="292"/>
      <c r="K135" s="292"/>
      <c r="L135" s="292"/>
      <c r="M135" s="292"/>
      <c r="N135" s="292"/>
      <c r="O135" s="292"/>
      <c r="P135" s="292"/>
      <c r="Q135" s="292"/>
      <c r="R135" s="292"/>
    </row>
    <row r="136" spans="1:18" ht="20.25">
      <c r="A136" s="292" t="s">
        <v>51</v>
      </c>
      <c r="B136" s="292"/>
      <c r="C136" s="292"/>
      <c r="D136" s="292"/>
      <c r="E136" s="292"/>
      <c r="F136" s="292"/>
      <c r="G136" s="292"/>
      <c r="H136" s="292"/>
      <c r="I136" s="292"/>
      <c r="J136" s="292"/>
      <c r="K136" s="292"/>
      <c r="L136" s="292"/>
      <c r="M136" s="292"/>
      <c r="N136" s="292"/>
      <c r="O136" s="292"/>
      <c r="P136" s="292"/>
      <c r="Q136" s="292"/>
      <c r="R136" s="2"/>
    </row>
    <row r="137" spans="1:18" ht="20.25">
      <c r="A137" s="6"/>
      <c r="B137" s="7" t="s">
        <v>52</v>
      </c>
      <c r="C137" s="4"/>
      <c r="D137" s="5"/>
      <c r="E137" s="6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</row>
    <row r="138" spans="1:18" ht="20.25">
      <c r="A138" s="3"/>
      <c r="B138" s="7" t="s">
        <v>287</v>
      </c>
      <c r="C138" s="4"/>
      <c r="D138" s="5"/>
      <c r="E138" s="6"/>
      <c r="F138" s="67"/>
      <c r="G138" s="67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1"/>
    </row>
    <row r="139" spans="1:18" ht="15.75">
      <c r="A139" s="12" t="s">
        <v>3</v>
      </c>
      <c r="B139" s="12" t="s">
        <v>4</v>
      </c>
      <c r="C139" s="12" t="s">
        <v>5</v>
      </c>
      <c r="D139" s="13" t="s">
        <v>6</v>
      </c>
      <c r="E139" s="14" t="s">
        <v>7</v>
      </c>
      <c r="F139" s="12" t="s">
        <v>8</v>
      </c>
      <c r="G139" s="289" t="s">
        <v>50</v>
      </c>
      <c r="H139" s="290"/>
      <c r="I139" s="291"/>
      <c r="J139" s="289" t="s">
        <v>264</v>
      </c>
      <c r="K139" s="290"/>
      <c r="L139" s="290"/>
      <c r="M139" s="290"/>
      <c r="N139" s="290"/>
      <c r="O139" s="290"/>
      <c r="P139" s="290"/>
      <c r="Q139" s="290"/>
      <c r="R139" s="291"/>
    </row>
    <row r="140" spans="1:18" ht="15.75">
      <c r="A140" s="15" t="s">
        <v>9</v>
      </c>
      <c r="B140" s="15"/>
      <c r="C140" s="15" t="s">
        <v>10</v>
      </c>
      <c r="D140" s="16"/>
      <c r="E140" s="17" t="s">
        <v>11</v>
      </c>
      <c r="F140" s="71" t="s">
        <v>11</v>
      </c>
      <c r="G140" s="18" t="s">
        <v>12</v>
      </c>
      <c r="H140" s="18" t="s">
        <v>13</v>
      </c>
      <c r="I140" s="18" t="s">
        <v>14</v>
      </c>
      <c r="J140" s="18" t="s">
        <v>15</v>
      </c>
      <c r="K140" s="19" t="s">
        <v>16</v>
      </c>
      <c r="L140" s="18" t="s">
        <v>17</v>
      </c>
      <c r="M140" s="18" t="s">
        <v>18</v>
      </c>
      <c r="N140" s="18" t="s">
        <v>19</v>
      </c>
      <c r="O140" s="18" t="s">
        <v>20</v>
      </c>
      <c r="P140" s="18" t="s">
        <v>21</v>
      </c>
      <c r="Q140" s="18" t="s">
        <v>22</v>
      </c>
      <c r="R140" s="18" t="s">
        <v>23</v>
      </c>
    </row>
    <row r="141" spans="1:18" ht="15.75">
      <c r="A141" s="99">
        <v>1</v>
      </c>
      <c r="B141" s="49" t="s">
        <v>84</v>
      </c>
      <c r="C141" s="22" t="s">
        <v>85</v>
      </c>
      <c r="D141" s="100">
        <v>150000</v>
      </c>
      <c r="E141" s="24" t="s">
        <v>24</v>
      </c>
      <c r="F141" s="24" t="s">
        <v>86</v>
      </c>
      <c r="G141" s="101"/>
      <c r="H141" s="73"/>
      <c r="I141" s="74"/>
      <c r="J141" s="73"/>
      <c r="K141" s="73"/>
      <c r="L141" s="73"/>
      <c r="M141" s="73"/>
      <c r="N141" s="73"/>
      <c r="O141" s="73"/>
      <c r="P141" s="73"/>
      <c r="Q141" s="73"/>
      <c r="R141" s="73"/>
    </row>
    <row r="142" spans="1:18" ht="15.75">
      <c r="A142" s="102"/>
      <c r="B142" s="49" t="s">
        <v>87</v>
      </c>
      <c r="C142" s="29" t="s">
        <v>88</v>
      </c>
      <c r="D142" s="62"/>
      <c r="E142" s="28"/>
      <c r="F142" s="28"/>
      <c r="G142" s="103"/>
      <c r="H142" s="75"/>
      <c r="I142" s="78"/>
      <c r="J142" s="75"/>
      <c r="K142" s="75"/>
      <c r="L142" s="75"/>
      <c r="M142" s="75"/>
      <c r="N142" s="75"/>
      <c r="O142" s="75"/>
      <c r="P142" s="75"/>
      <c r="Q142" s="75"/>
      <c r="R142" s="75"/>
    </row>
    <row r="143" spans="1:18" ht="15.75">
      <c r="A143" s="35"/>
      <c r="B143" s="29"/>
      <c r="C143" s="29" t="s">
        <v>89</v>
      </c>
      <c r="D143" s="62"/>
      <c r="E143" s="28"/>
      <c r="F143" s="28"/>
      <c r="G143" s="103"/>
      <c r="H143" s="75"/>
      <c r="I143" s="78"/>
      <c r="J143" s="75"/>
      <c r="K143" s="75"/>
      <c r="L143" s="75"/>
      <c r="M143" s="75"/>
      <c r="N143" s="75"/>
      <c r="O143" s="75"/>
      <c r="P143" s="75"/>
      <c r="Q143" s="75"/>
      <c r="R143" s="75"/>
    </row>
    <row r="144" spans="1:18" ht="15.75">
      <c r="A144" s="38"/>
      <c r="B144" s="61"/>
      <c r="C144" s="61"/>
      <c r="D144" s="63"/>
      <c r="E144" s="55"/>
      <c r="F144" s="55"/>
      <c r="G144" s="80"/>
      <c r="H144" s="81"/>
      <c r="I144" s="82"/>
      <c r="J144" s="81"/>
      <c r="K144" s="81"/>
      <c r="L144" s="81"/>
      <c r="M144" s="81"/>
      <c r="N144" s="81"/>
      <c r="O144" s="81"/>
      <c r="P144" s="81"/>
      <c r="Q144" s="81"/>
      <c r="R144" s="81"/>
    </row>
    <row r="145" spans="1:18" ht="15.75">
      <c r="A145" s="24">
        <v>2</v>
      </c>
      <c r="B145" s="22" t="s">
        <v>90</v>
      </c>
      <c r="C145" s="22" t="s">
        <v>91</v>
      </c>
      <c r="D145" s="23">
        <v>50000</v>
      </c>
      <c r="E145" s="24" t="s">
        <v>24</v>
      </c>
      <c r="F145" s="24" t="s">
        <v>86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</row>
    <row r="146" spans="1:18" ht="15.75">
      <c r="A146" s="28"/>
      <c r="B146" s="29"/>
      <c r="C146" s="29" t="s">
        <v>88</v>
      </c>
      <c r="D146" s="31"/>
      <c r="E146" s="28"/>
      <c r="F146" s="28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</row>
    <row r="147" spans="1:18" ht="15.75">
      <c r="A147" s="35"/>
      <c r="B147" s="29"/>
      <c r="C147" s="50" t="s">
        <v>89</v>
      </c>
      <c r="D147" s="31"/>
      <c r="E147" s="28"/>
      <c r="F147" s="28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</row>
    <row r="148" spans="1:18" ht="15.75">
      <c r="A148" s="55"/>
      <c r="B148" s="61"/>
      <c r="C148" s="61"/>
      <c r="D148" s="54"/>
      <c r="E148" s="55"/>
      <c r="F148" s="55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</row>
    <row r="149" spans="1:18" ht="15.75">
      <c r="A149" s="28">
        <v>3</v>
      </c>
      <c r="B149" s="29" t="s">
        <v>92</v>
      </c>
      <c r="C149" s="29" t="s">
        <v>93</v>
      </c>
      <c r="D149" s="31">
        <v>48000</v>
      </c>
      <c r="E149" s="24" t="s">
        <v>24</v>
      </c>
      <c r="F149" s="24" t="s">
        <v>86</v>
      </c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</row>
    <row r="150" spans="1:18" ht="15.75">
      <c r="A150" s="28"/>
      <c r="B150" s="29" t="s">
        <v>94</v>
      </c>
      <c r="C150" s="29" t="s">
        <v>94</v>
      </c>
      <c r="D150" s="31"/>
      <c r="E150" s="28"/>
      <c r="F150" s="28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</row>
    <row r="151" spans="1:18" ht="15.75">
      <c r="A151" s="28"/>
      <c r="B151" s="29" t="s">
        <v>95</v>
      </c>
      <c r="C151" s="29" t="s">
        <v>95</v>
      </c>
      <c r="D151" s="31"/>
      <c r="E151" s="28"/>
      <c r="F151" s="28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</row>
    <row r="152" spans="1:18" ht="15.75">
      <c r="A152" s="28"/>
      <c r="B152" s="29" t="s">
        <v>96</v>
      </c>
      <c r="C152" s="29" t="s">
        <v>96</v>
      </c>
      <c r="D152" s="31"/>
      <c r="E152" s="28"/>
      <c r="F152" s="28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</row>
    <row r="153" spans="1:18" ht="15.75">
      <c r="A153" s="28"/>
      <c r="B153" s="29" t="s">
        <v>97</v>
      </c>
      <c r="C153" s="29" t="s">
        <v>98</v>
      </c>
      <c r="D153" s="31"/>
      <c r="E153" s="28"/>
      <c r="F153" s="28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</row>
    <row r="154" spans="1:18" ht="15.75">
      <c r="A154" s="28"/>
      <c r="B154" s="29"/>
      <c r="C154" s="29" t="s">
        <v>99</v>
      </c>
      <c r="D154" s="31"/>
      <c r="E154" s="28"/>
      <c r="F154" s="28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</row>
    <row r="155" spans="1:18" ht="15.75">
      <c r="A155" s="28"/>
      <c r="B155" s="29"/>
      <c r="C155" s="29" t="s">
        <v>100</v>
      </c>
      <c r="D155" s="31"/>
      <c r="E155" s="28"/>
      <c r="F155" s="28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</row>
    <row r="156" spans="1:18" ht="15.75">
      <c r="A156" s="55"/>
      <c r="B156" s="61"/>
      <c r="C156" s="61"/>
      <c r="D156" s="54"/>
      <c r="E156" s="55"/>
      <c r="F156" s="55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</row>
    <row r="157" spans="1:18" ht="18.75">
      <c r="A157" s="55"/>
      <c r="B157" s="97" t="s">
        <v>101</v>
      </c>
      <c r="C157" s="61"/>
      <c r="D157" s="98">
        <v>248000</v>
      </c>
      <c r="E157" s="55"/>
      <c r="F157" s="55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</row>
    <row r="163" spans="1:18" ht="20.25">
      <c r="A163" s="292" t="s">
        <v>214</v>
      </c>
      <c r="B163" s="292"/>
      <c r="C163" s="292"/>
      <c r="D163" s="292"/>
      <c r="E163" s="292"/>
      <c r="F163" s="292"/>
      <c r="G163" s="292"/>
      <c r="H163" s="292"/>
      <c r="I163" s="292"/>
      <c r="J163" s="292"/>
      <c r="K163" s="292"/>
      <c r="L163" s="292"/>
      <c r="M163" s="292"/>
      <c r="N163" s="292"/>
      <c r="O163" s="292"/>
      <c r="P163" s="292"/>
      <c r="Q163" s="292"/>
      <c r="R163" s="292"/>
    </row>
    <row r="164" spans="1:18" ht="20.25">
      <c r="A164" s="292" t="s">
        <v>0</v>
      </c>
      <c r="B164" s="292"/>
      <c r="C164" s="292"/>
      <c r="D164" s="292"/>
      <c r="E164" s="292"/>
      <c r="F164" s="292"/>
      <c r="G164" s="292"/>
      <c r="H164" s="292"/>
      <c r="I164" s="292"/>
      <c r="J164" s="292"/>
      <c r="K164" s="292"/>
      <c r="L164" s="292"/>
      <c r="M164" s="292"/>
      <c r="N164" s="292"/>
      <c r="O164" s="292"/>
      <c r="P164" s="292"/>
      <c r="Q164" s="292"/>
      <c r="R164" s="292"/>
    </row>
    <row r="165" spans="1:18" ht="20.25">
      <c r="A165" s="292" t="s">
        <v>51</v>
      </c>
      <c r="B165" s="292"/>
      <c r="C165" s="292"/>
      <c r="D165" s="292"/>
      <c r="E165" s="292"/>
      <c r="F165" s="292"/>
      <c r="G165" s="292"/>
      <c r="H165" s="292"/>
      <c r="I165" s="292"/>
      <c r="J165" s="292"/>
      <c r="K165" s="292"/>
      <c r="L165" s="292"/>
      <c r="M165" s="292"/>
      <c r="N165" s="292"/>
      <c r="O165" s="292"/>
      <c r="P165" s="292"/>
      <c r="Q165" s="292"/>
      <c r="R165" s="2"/>
    </row>
    <row r="166" spans="1:18" ht="20.25">
      <c r="A166" s="6"/>
      <c r="B166" s="7" t="s">
        <v>52</v>
      </c>
      <c r="C166" s="4"/>
      <c r="D166" s="5"/>
      <c r="E166" s="6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</row>
    <row r="167" spans="1:18" ht="20.25">
      <c r="A167" s="6"/>
      <c r="B167" s="48" t="s">
        <v>288</v>
      </c>
      <c r="C167" s="4"/>
      <c r="D167" s="5"/>
      <c r="E167" s="6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</row>
    <row r="168" spans="1:18" ht="15.75">
      <c r="A168" s="12" t="s">
        <v>3</v>
      </c>
      <c r="B168" s="12" t="s">
        <v>4</v>
      </c>
      <c r="C168" s="12" t="s">
        <v>5</v>
      </c>
      <c r="D168" s="13" t="s">
        <v>6</v>
      </c>
      <c r="E168" s="14" t="s">
        <v>7</v>
      </c>
      <c r="F168" s="12" t="s">
        <v>8</v>
      </c>
      <c r="G168" s="289" t="s">
        <v>50</v>
      </c>
      <c r="H168" s="290"/>
      <c r="I168" s="291"/>
      <c r="J168" s="289" t="s">
        <v>264</v>
      </c>
      <c r="K168" s="290"/>
      <c r="L168" s="290"/>
      <c r="M168" s="290"/>
      <c r="N168" s="290"/>
      <c r="O168" s="290"/>
      <c r="P168" s="290"/>
      <c r="Q168" s="290"/>
      <c r="R168" s="291"/>
    </row>
    <row r="169" spans="1:18" ht="15.75">
      <c r="A169" s="15" t="s">
        <v>9</v>
      </c>
      <c r="B169" s="15"/>
      <c r="C169" s="15" t="s">
        <v>10</v>
      </c>
      <c r="D169" s="16"/>
      <c r="E169" s="17" t="s">
        <v>11</v>
      </c>
      <c r="F169" s="71" t="s">
        <v>11</v>
      </c>
      <c r="G169" s="18" t="s">
        <v>12</v>
      </c>
      <c r="H169" s="18" t="s">
        <v>13</v>
      </c>
      <c r="I169" s="18" t="s">
        <v>14</v>
      </c>
      <c r="J169" s="18" t="s">
        <v>15</v>
      </c>
      <c r="K169" s="193" t="s">
        <v>16</v>
      </c>
      <c r="L169" s="18" t="s">
        <v>17</v>
      </c>
      <c r="M169" s="18" t="s">
        <v>18</v>
      </c>
      <c r="N169" s="18" t="s">
        <v>19</v>
      </c>
      <c r="O169" s="18" t="s">
        <v>20</v>
      </c>
      <c r="P169" s="18" t="s">
        <v>21</v>
      </c>
      <c r="Q169" s="18" t="s">
        <v>22</v>
      </c>
      <c r="R169" s="18" t="s">
        <v>23</v>
      </c>
    </row>
    <row r="170" spans="1:18" ht="15.75">
      <c r="A170" s="99">
        <v>1</v>
      </c>
      <c r="B170" s="21" t="s">
        <v>270</v>
      </c>
      <c r="C170" s="22" t="s">
        <v>271</v>
      </c>
      <c r="D170" s="23">
        <v>20350</v>
      </c>
      <c r="E170" s="24" t="s">
        <v>24</v>
      </c>
      <c r="F170" s="24" t="s">
        <v>25</v>
      </c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</row>
    <row r="171" spans="1:18" ht="15.75">
      <c r="A171" s="102"/>
      <c r="B171" s="49"/>
      <c r="C171" s="29" t="s">
        <v>272</v>
      </c>
      <c r="D171" s="31"/>
      <c r="E171" s="28"/>
      <c r="F171" s="28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</row>
    <row r="172" spans="1:18" ht="15.75">
      <c r="A172" s="35"/>
      <c r="B172" s="29"/>
      <c r="C172" s="29" t="s">
        <v>273</v>
      </c>
      <c r="D172" s="31"/>
      <c r="E172" s="28"/>
      <c r="F172" s="28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</row>
    <row r="173" spans="1:18" ht="15.75">
      <c r="A173" s="38"/>
      <c r="B173" s="61"/>
      <c r="C173" s="61"/>
      <c r="D173" s="54"/>
      <c r="E173" s="55"/>
      <c r="F173" s="55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</row>
    <row r="174" spans="1:18" ht="15.75">
      <c r="A174" s="108">
        <v>2</v>
      </c>
      <c r="B174" s="22" t="s">
        <v>275</v>
      </c>
      <c r="C174" s="22" t="s">
        <v>274</v>
      </c>
      <c r="D174" s="23">
        <v>20350</v>
      </c>
      <c r="E174" s="24" t="s">
        <v>24</v>
      </c>
      <c r="F174" s="24" t="s">
        <v>25</v>
      </c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1:18" ht="15.75">
      <c r="A175" s="35"/>
      <c r="B175" s="29" t="s">
        <v>118</v>
      </c>
      <c r="C175" s="29" t="s">
        <v>276</v>
      </c>
      <c r="D175" s="31"/>
      <c r="E175" s="28"/>
      <c r="F175" s="28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6" spans="1:18" ht="15.75">
      <c r="A176" s="35"/>
      <c r="B176" s="29"/>
      <c r="C176" s="29" t="s">
        <v>277</v>
      </c>
      <c r="D176" s="31"/>
      <c r="E176" s="28"/>
      <c r="F176" s="28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</row>
    <row r="177" spans="1:18" ht="15.75">
      <c r="A177" s="38"/>
      <c r="B177" s="61"/>
      <c r="C177" s="61"/>
      <c r="D177" s="54"/>
      <c r="E177" s="55"/>
      <c r="F177" s="55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8" spans="1:18" ht="15.75">
      <c r="A178" s="108">
        <v>3</v>
      </c>
      <c r="B178" s="22" t="s">
        <v>278</v>
      </c>
      <c r="C178" s="22" t="s">
        <v>279</v>
      </c>
      <c r="D178" s="23">
        <v>10000</v>
      </c>
      <c r="E178" s="24" t="s">
        <v>24</v>
      </c>
      <c r="F178" s="24" t="s">
        <v>25</v>
      </c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1:18" ht="15.75">
      <c r="A179" s="35"/>
      <c r="B179" s="29"/>
      <c r="C179" s="29" t="s">
        <v>280</v>
      </c>
      <c r="D179" s="31"/>
      <c r="E179" s="28"/>
      <c r="F179" s="28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0" spans="1:18" ht="15.75">
      <c r="A180" s="35"/>
      <c r="B180" s="29"/>
      <c r="C180" s="29" t="s">
        <v>281</v>
      </c>
      <c r="D180" s="31"/>
      <c r="E180" s="28"/>
      <c r="F180" s="28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</row>
    <row r="181" spans="1:18" ht="15.75">
      <c r="A181" s="38"/>
      <c r="B181" s="61"/>
      <c r="C181" s="61"/>
      <c r="D181" s="54"/>
      <c r="E181" s="55"/>
      <c r="F181" s="55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2" spans="1:18" ht="15.75">
      <c r="A182" s="35">
        <v>4</v>
      </c>
      <c r="B182" s="29" t="s">
        <v>284</v>
      </c>
      <c r="C182" s="29" t="s">
        <v>282</v>
      </c>
      <c r="D182" s="31">
        <v>10000</v>
      </c>
      <c r="E182" s="28" t="s">
        <v>24</v>
      </c>
      <c r="F182" s="28" t="s">
        <v>25</v>
      </c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</row>
    <row r="183" spans="1:18" ht="15.75">
      <c r="A183" s="35"/>
      <c r="B183" s="29"/>
      <c r="C183" s="29" t="s">
        <v>283</v>
      </c>
      <c r="D183" s="31"/>
      <c r="E183" s="28"/>
      <c r="F183" s="28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</row>
    <row r="184" spans="1:18" ht="15.75">
      <c r="A184" s="35"/>
      <c r="B184" s="29"/>
      <c r="C184" s="29" t="s">
        <v>285</v>
      </c>
      <c r="D184" s="31"/>
      <c r="E184" s="28"/>
      <c r="F184" s="28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</row>
    <row r="185" spans="1:18" ht="15.75">
      <c r="A185" s="38"/>
      <c r="B185" s="61"/>
      <c r="C185" s="61"/>
      <c r="D185" s="54"/>
      <c r="E185" s="55"/>
      <c r="F185" s="55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  <row r="186" spans="1:18" ht="20.25">
      <c r="A186" s="217"/>
      <c r="B186" s="220" t="s">
        <v>286</v>
      </c>
      <c r="C186" s="180"/>
      <c r="D186" s="219">
        <f>SUM(D170:D185)</f>
        <v>60700</v>
      </c>
      <c r="E186" s="130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</row>
    <row r="187" spans="1:18" ht="20.25">
      <c r="A187" s="6"/>
      <c r="B187" s="48"/>
      <c r="C187" s="4"/>
      <c r="D187" s="5"/>
      <c r="E187" s="6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</row>
    <row r="188" spans="1:18" ht="20.25">
      <c r="A188" s="6"/>
      <c r="B188" s="7"/>
      <c r="C188" s="4"/>
      <c r="D188" s="5"/>
      <c r="E188" s="6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</row>
    <row r="189" spans="1:18" ht="20.25">
      <c r="A189" s="6"/>
      <c r="B189" s="7"/>
      <c r="C189" s="4"/>
      <c r="D189" s="5"/>
      <c r="E189" s="6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</row>
    <row r="191" spans="1:18" ht="20.25">
      <c r="A191" s="292" t="s">
        <v>214</v>
      </c>
      <c r="B191" s="292"/>
      <c r="C191" s="292"/>
      <c r="D191" s="292"/>
      <c r="E191" s="292"/>
      <c r="F191" s="292"/>
      <c r="G191" s="292"/>
      <c r="H191" s="292"/>
      <c r="I191" s="292"/>
      <c r="J191" s="292"/>
      <c r="K191" s="292"/>
      <c r="L191" s="292"/>
      <c r="M191" s="292"/>
      <c r="N191" s="292"/>
      <c r="O191" s="292"/>
      <c r="P191" s="292"/>
      <c r="Q191" s="292"/>
      <c r="R191" s="292"/>
    </row>
    <row r="192" spans="1:18" ht="20.25">
      <c r="A192" s="292" t="s">
        <v>0</v>
      </c>
      <c r="B192" s="292"/>
      <c r="C192" s="292"/>
      <c r="D192" s="292"/>
      <c r="E192" s="292"/>
      <c r="F192" s="292"/>
      <c r="G192" s="292"/>
      <c r="H192" s="292"/>
      <c r="I192" s="292"/>
      <c r="J192" s="292"/>
      <c r="K192" s="292"/>
      <c r="L192" s="292"/>
      <c r="M192" s="292"/>
      <c r="N192" s="292"/>
      <c r="O192" s="292"/>
      <c r="P192" s="292"/>
      <c r="Q192" s="292"/>
      <c r="R192" s="292"/>
    </row>
    <row r="193" spans="1:18" ht="20.25">
      <c r="A193" s="292" t="s">
        <v>387</v>
      </c>
      <c r="B193" s="292"/>
      <c r="C193" s="292"/>
      <c r="D193" s="292"/>
      <c r="E193" s="292"/>
      <c r="F193" s="292"/>
      <c r="G193" s="292"/>
      <c r="H193" s="292"/>
      <c r="I193" s="292"/>
      <c r="J193" s="292"/>
      <c r="K193" s="292"/>
      <c r="L193" s="292"/>
      <c r="M193" s="292"/>
      <c r="N193" s="292"/>
      <c r="O193" s="292"/>
      <c r="P193" s="292"/>
      <c r="Q193" s="292"/>
      <c r="R193" s="2"/>
    </row>
    <row r="194" spans="1:18" ht="20.25">
      <c r="A194" s="6"/>
      <c r="B194" s="7" t="s">
        <v>52</v>
      </c>
      <c r="C194" s="4"/>
      <c r="D194" s="5"/>
      <c r="E194" s="6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</row>
    <row r="195" spans="1:18" ht="20.25">
      <c r="A195" s="3"/>
      <c r="B195" s="48" t="s">
        <v>289</v>
      </c>
      <c r="C195" s="111"/>
      <c r="D195" s="9"/>
      <c r="E195" s="3"/>
      <c r="F195" s="3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1"/>
    </row>
    <row r="196" spans="1:18" ht="15.75">
      <c r="A196" s="12" t="s">
        <v>3</v>
      </c>
      <c r="B196" s="12" t="s">
        <v>4</v>
      </c>
      <c r="C196" s="12" t="s">
        <v>5</v>
      </c>
      <c r="D196" s="13" t="s">
        <v>6</v>
      </c>
      <c r="E196" s="14" t="s">
        <v>7</v>
      </c>
      <c r="F196" s="12" t="s">
        <v>8</v>
      </c>
      <c r="G196" s="289" t="s">
        <v>50</v>
      </c>
      <c r="H196" s="290"/>
      <c r="I196" s="291"/>
      <c r="J196" s="289" t="s">
        <v>264</v>
      </c>
      <c r="K196" s="290"/>
      <c r="L196" s="290"/>
      <c r="M196" s="290"/>
      <c r="N196" s="290"/>
      <c r="O196" s="290"/>
      <c r="P196" s="290"/>
      <c r="Q196" s="290"/>
      <c r="R196" s="291"/>
    </row>
    <row r="197" spans="1:18" ht="15.75">
      <c r="A197" s="15" t="s">
        <v>9</v>
      </c>
      <c r="B197" s="15"/>
      <c r="C197" s="15" t="s">
        <v>10</v>
      </c>
      <c r="D197" s="16"/>
      <c r="E197" s="17" t="s">
        <v>11</v>
      </c>
      <c r="F197" s="71" t="s">
        <v>11</v>
      </c>
      <c r="G197" s="18" t="s">
        <v>12</v>
      </c>
      <c r="H197" s="18" t="s">
        <v>13</v>
      </c>
      <c r="I197" s="18" t="s">
        <v>14</v>
      </c>
      <c r="J197" s="18" t="s">
        <v>15</v>
      </c>
      <c r="K197" s="19" t="s">
        <v>16</v>
      </c>
      <c r="L197" s="18" t="s">
        <v>17</v>
      </c>
      <c r="M197" s="18" t="s">
        <v>18</v>
      </c>
      <c r="N197" s="18" t="s">
        <v>19</v>
      </c>
      <c r="O197" s="18" t="s">
        <v>20</v>
      </c>
      <c r="P197" s="18" t="s">
        <v>21</v>
      </c>
      <c r="Q197" s="18" t="s">
        <v>22</v>
      </c>
      <c r="R197" s="18" t="s">
        <v>23</v>
      </c>
    </row>
    <row r="198" spans="1:18" ht="16.5">
      <c r="A198" s="20">
        <v>1</v>
      </c>
      <c r="B198" s="21" t="s">
        <v>116</v>
      </c>
      <c r="C198" s="112" t="s">
        <v>117</v>
      </c>
      <c r="D198" s="132">
        <v>45570</v>
      </c>
      <c r="E198" s="114" t="s">
        <v>24</v>
      </c>
      <c r="F198" s="114" t="s">
        <v>25</v>
      </c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</row>
    <row r="199" spans="1:18" ht="15.75">
      <c r="A199" s="92"/>
      <c r="B199" s="49" t="s">
        <v>118</v>
      </c>
      <c r="C199" s="30" t="s">
        <v>144</v>
      </c>
      <c r="D199" s="115"/>
      <c r="E199" s="116"/>
      <c r="F199" s="116" t="s">
        <v>35</v>
      </c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</row>
    <row r="200" spans="1:18" ht="15.75">
      <c r="A200" s="92"/>
      <c r="B200" s="49"/>
      <c r="C200" s="30" t="s">
        <v>145</v>
      </c>
      <c r="D200" s="115"/>
      <c r="E200" s="116"/>
      <c r="F200" s="116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</row>
    <row r="201" spans="1:18" ht="15.75">
      <c r="A201" s="117"/>
      <c r="B201" s="52"/>
      <c r="C201" s="118"/>
      <c r="D201" s="119"/>
      <c r="E201" s="120"/>
      <c r="F201" s="120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</row>
    <row r="202" spans="1:18" ht="18.75">
      <c r="A202" s="92">
        <v>2</v>
      </c>
      <c r="B202" s="49" t="s">
        <v>119</v>
      </c>
      <c r="C202" s="29" t="s">
        <v>120</v>
      </c>
      <c r="D202" s="31">
        <v>150000</v>
      </c>
      <c r="E202" s="28" t="s">
        <v>107</v>
      </c>
      <c r="F202" s="35" t="s">
        <v>25</v>
      </c>
      <c r="G202" s="32"/>
      <c r="H202" s="32"/>
      <c r="I202" s="32"/>
      <c r="J202" s="32"/>
      <c r="K202" s="33"/>
      <c r="L202" s="32"/>
      <c r="M202" s="32"/>
      <c r="N202" s="32"/>
      <c r="O202" s="32"/>
      <c r="P202" s="32"/>
      <c r="Q202" s="32"/>
      <c r="R202" s="34"/>
    </row>
    <row r="203" spans="1:18" ht="18.75">
      <c r="A203" s="92"/>
      <c r="B203" s="49"/>
      <c r="C203" s="29" t="s">
        <v>121</v>
      </c>
      <c r="D203" s="31"/>
      <c r="E203" s="28"/>
      <c r="F203" s="35" t="s">
        <v>35</v>
      </c>
      <c r="G203" s="32"/>
      <c r="H203" s="32"/>
      <c r="I203" s="32"/>
      <c r="J203" s="32"/>
      <c r="K203" s="33"/>
      <c r="L203" s="32"/>
      <c r="M203" s="32"/>
      <c r="N203" s="32"/>
      <c r="O203" s="32"/>
      <c r="P203" s="32"/>
      <c r="Q203" s="32"/>
      <c r="R203" s="34"/>
    </row>
    <row r="204" spans="1:18" ht="18.75">
      <c r="A204" s="92"/>
      <c r="B204" s="49"/>
      <c r="C204" s="29" t="s">
        <v>122</v>
      </c>
      <c r="D204" s="31"/>
      <c r="E204" s="28"/>
      <c r="F204" s="35"/>
      <c r="G204" s="32"/>
      <c r="H204" s="32"/>
      <c r="I204" s="32"/>
      <c r="J204" s="32"/>
      <c r="K204" s="33"/>
      <c r="L204" s="32"/>
      <c r="M204" s="32"/>
      <c r="N204" s="32"/>
      <c r="O204" s="32"/>
      <c r="P204" s="32"/>
      <c r="Q204" s="32"/>
      <c r="R204" s="34"/>
    </row>
    <row r="205" spans="1:18" ht="18.75">
      <c r="A205" s="92"/>
      <c r="B205" s="49"/>
      <c r="C205" s="29" t="s">
        <v>27</v>
      </c>
      <c r="D205" s="31"/>
      <c r="E205" s="28"/>
      <c r="F205" s="35"/>
      <c r="G205" s="32"/>
      <c r="H205" s="32"/>
      <c r="I205" s="32"/>
      <c r="J205" s="32"/>
      <c r="K205" s="33"/>
      <c r="L205" s="32"/>
      <c r="M205" s="32"/>
      <c r="N205" s="32"/>
      <c r="O205" s="32"/>
      <c r="P205" s="32"/>
      <c r="Q205" s="32"/>
      <c r="R205" s="34"/>
    </row>
    <row r="206" spans="1:18" ht="18.75">
      <c r="A206" s="92"/>
      <c r="B206" s="49"/>
      <c r="C206" s="29"/>
      <c r="D206" s="31"/>
      <c r="E206" s="28"/>
      <c r="F206" s="35"/>
      <c r="G206" s="32"/>
      <c r="H206" s="32"/>
      <c r="I206" s="32"/>
      <c r="J206" s="32"/>
      <c r="K206" s="33"/>
      <c r="L206" s="32"/>
      <c r="M206" s="32"/>
      <c r="N206" s="32"/>
      <c r="O206" s="32"/>
      <c r="P206" s="32"/>
      <c r="Q206" s="32"/>
      <c r="R206" s="34"/>
    </row>
    <row r="207" spans="1:18" ht="15.75">
      <c r="A207" s="20">
        <v>3</v>
      </c>
      <c r="B207" s="21" t="s">
        <v>123</v>
      </c>
      <c r="C207" s="22" t="s">
        <v>124</v>
      </c>
      <c r="D207" s="121">
        <v>150000</v>
      </c>
      <c r="E207" s="122" t="s">
        <v>125</v>
      </c>
      <c r="F207" s="108" t="s">
        <v>25</v>
      </c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</row>
    <row r="208" spans="1:18" ht="15.75">
      <c r="A208" s="92"/>
      <c r="B208" s="49" t="s">
        <v>399</v>
      </c>
      <c r="C208" s="29" t="s">
        <v>400</v>
      </c>
      <c r="D208" s="123"/>
      <c r="E208" s="51"/>
      <c r="F208" s="35" t="s">
        <v>35</v>
      </c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</row>
    <row r="209" spans="1:18" ht="15.75">
      <c r="A209" s="102"/>
      <c r="B209" s="49"/>
      <c r="C209" s="29" t="s">
        <v>126</v>
      </c>
      <c r="D209" s="124"/>
      <c r="E209" s="28"/>
      <c r="F209" s="28"/>
      <c r="G209" s="3"/>
      <c r="H209" s="28"/>
      <c r="I209" s="3"/>
      <c r="J209" s="28"/>
      <c r="K209" s="3"/>
      <c r="L209" s="28"/>
      <c r="M209" s="3"/>
      <c r="N209" s="28"/>
      <c r="O209" s="3"/>
      <c r="P209" s="28"/>
      <c r="Q209" s="28"/>
      <c r="R209" s="28"/>
    </row>
    <row r="210" spans="1:18" ht="15.75">
      <c r="A210" s="102"/>
      <c r="B210" s="49"/>
      <c r="C210" s="29" t="s">
        <v>127</v>
      </c>
      <c r="D210" s="124"/>
      <c r="E210" s="28"/>
      <c r="F210" s="28"/>
      <c r="G210" s="3"/>
      <c r="H210" s="28"/>
      <c r="I210" s="3"/>
      <c r="J210" s="28"/>
      <c r="K210" s="3"/>
      <c r="L210" s="28"/>
      <c r="M210" s="3"/>
      <c r="N210" s="28"/>
      <c r="O210" s="3"/>
      <c r="P210" s="28"/>
      <c r="Q210" s="28"/>
      <c r="R210" s="28"/>
    </row>
    <row r="211" spans="1:18" ht="15.75">
      <c r="A211" s="125"/>
      <c r="B211" s="52"/>
      <c r="C211" s="61"/>
      <c r="D211" s="126"/>
      <c r="E211" s="55"/>
      <c r="F211" s="55"/>
      <c r="G211" s="127"/>
      <c r="H211" s="55"/>
      <c r="I211" s="127"/>
      <c r="J211" s="55"/>
      <c r="K211" s="127"/>
      <c r="L211" s="55"/>
      <c r="M211" s="127"/>
      <c r="N211" s="55"/>
      <c r="O211" s="127"/>
      <c r="P211" s="55"/>
      <c r="Q211" s="55"/>
      <c r="R211" s="55"/>
    </row>
    <row r="212" spans="1:18" ht="15.75">
      <c r="A212" s="20">
        <v>4</v>
      </c>
      <c r="B212" s="21" t="s">
        <v>128</v>
      </c>
      <c r="C212" s="22" t="s">
        <v>129</v>
      </c>
      <c r="D212" s="128">
        <v>5000</v>
      </c>
      <c r="E212" s="122" t="s">
        <v>130</v>
      </c>
      <c r="F212" s="24" t="s">
        <v>25</v>
      </c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</row>
    <row r="213" spans="1:18" ht="15.75">
      <c r="A213" s="92"/>
      <c r="B213" s="49" t="s">
        <v>131</v>
      </c>
      <c r="C213" s="29" t="s">
        <v>132</v>
      </c>
      <c r="D213" s="124"/>
      <c r="E213" s="51"/>
      <c r="F213" s="28" t="s">
        <v>35</v>
      </c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</row>
    <row r="214" spans="1:18" ht="15.75">
      <c r="A214" s="92"/>
      <c r="B214" s="49"/>
      <c r="C214" s="29" t="s">
        <v>133</v>
      </c>
      <c r="D214" s="124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</row>
    <row r="215" spans="1:18" ht="15.75">
      <c r="A215" s="92"/>
      <c r="B215" s="49"/>
      <c r="C215" s="29" t="s">
        <v>134</v>
      </c>
      <c r="D215" s="124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</row>
    <row r="216" spans="1:18" ht="15.75">
      <c r="A216" s="92"/>
      <c r="B216" s="49"/>
      <c r="C216" s="29"/>
      <c r="D216" s="124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</row>
    <row r="217" spans="1:18" ht="15.75">
      <c r="A217" s="117"/>
      <c r="B217" s="52"/>
      <c r="C217" s="61"/>
      <c r="D217" s="126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</row>
    <row r="218" spans="1:18" ht="15.75">
      <c r="A218" s="102"/>
      <c r="B218" s="77"/>
      <c r="C218" s="8"/>
      <c r="D218" s="22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11" customFormat="1" ht="15.75">
      <c r="A219" s="222"/>
      <c r="B219" s="77"/>
      <c r="C219" s="8"/>
      <c r="D219" s="22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ht="20.25">
      <c r="A220" s="222"/>
      <c r="B220" s="60" t="s">
        <v>289</v>
      </c>
      <c r="C220" s="8"/>
      <c r="D220" s="22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ht="15.75">
      <c r="A221" s="12" t="s">
        <v>3</v>
      </c>
      <c r="B221" s="12" t="s">
        <v>4</v>
      </c>
      <c r="C221" s="12" t="s">
        <v>5</v>
      </c>
      <c r="D221" s="13" t="s">
        <v>6</v>
      </c>
      <c r="E221" s="14" t="s">
        <v>7</v>
      </c>
      <c r="F221" s="12" t="s">
        <v>8</v>
      </c>
      <c r="G221" s="289" t="s">
        <v>50</v>
      </c>
      <c r="H221" s="290"/>
      <c r="I221" s="291"/>
      <c r="J221" s="289" t="s">
        <v>264</v>
      </c>
      <c r="K221" s="290"/>
      <c r="L221" s="290"/>
      <c r="M221" s="290"/>
      <c r="N221" s="290"/>
      <c r="O221" s="290"/>
      <c r="P221" s="290"/>
      <c r="Q221" s="290"/>
      <c r="R221" s="291"/>
    </row>
    <row r="222" spans="1:18" ht="15.75">
      <c r="A222" s="15" t="s">
        <v>9</v>
      </c>
      <c r="B222" s="15"/>
      <c r="C222" s="15" t="s">
        <v>10</v>
      </c>
      <c r="D222" s="16"/>
      <c r="E222" s="17" t="s">
        <v>11</v>
      </c>
      <c r="F222" s="71" t="s">
        <v>11</v>
      </c>
      <c r="G222" s="18" t="s">
        <v>12</v>
      </c>
      <c r="H222" s="18" t="s">
        <v>13</v>
      </c>
      <c r="I222" s="18" t="s">
        <v>14</v>
      </c>
      <c r="J222" s="18" t="s">
        <v>15</v>
      </c>
      <c r="K222" s="193" t="s">
        <v>16</v>
      </c>
      <c r="L222" s="18" t="s">
        <v>17</v>
      </c>
      <c r="M222" s="18" t="s">
        <v>18</v>
      </c>
      <c r="N222" s="18" t="s">
        <v>19</v>
      </c>
      <c r="O222" s="18" t="s">
        <v>20</v>
      </c>
      <c r="P222" s="18" t="s">
        <v>21</v>
      </c>
      <c r="Q222" s="18" t="s">
        <v>22</v>
      </c>
      <c r="R222" s="18" t="s">
        <v>23</v>
      </c>
    </row>
    <row r="223" spans="1:18" ht="15.75">
      <c r="A223" s="20">
        <v>5</v>
      </c>
      <c r="B223" s="21" t="s">
        <v>135</v>
      </c>
      <c r="C223" s="22" t="s">
        <v>136</v>
      </c>
      <c r="D223" s="128">
        <v>50000</v>
      </c>
      <c r="E223" s="122" t="s">
        <v>107</v>
      </c>
      <c r="F223" s="24" t="s">
        <v>25</v>
      </c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</row>
    <row r="224" spans="1:18" ht="15.75">
      <c r="A224" s="92"/>
      <c r="B224" s="49"/>
      <c r="C224" s="29" t="s">
        <v>137</v>
      </c>
      <c r="D224" s="124"/>
      <c r="E224" s="51"/>
      <c r="F224" s="28" t="s">
        <v>35</v>
      </c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</row>
    <row r="225" spans="1:18" ht="15.75">
      <c r="A225" s="92"/>
      <c r="B225" s="49"/>
      <c r="C225" s="29" t="s">
        <v>398</v>
      </c>
      <c r="D225" s="124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</row>
    <row r="226" spans="1:18" ht="15.75">
      <c r="A226" s="92"/>
      <c r="B226" s="49"/>
      <c r="C226" s="29" t="s">
        <v>138</v>
      </c>
      <c r="D226" s="124"/>
      <c r="E226" s="51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</row>
    <row r="227" spans="1:18" ht="15.75">
      <c r="A227" s="117"/>
      <c r="B227" s="52"/>
      <c r="C227" s="61" t="s">
        <v>127</v>
      </c>
      <c r="D227" s="126"/>
      <c r="E227" s="129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</row>
    <row r="228" spans="1:18" ht="15.75">
      <c r="A228" s="99">
        <v>6</v>
      </c>
      <c r="B228" s="21" t="s">
        <v>139</v>
      </c>
      <c r="C228" s="22" t="s">
        <v>140</v>
      </c>
      <c r="D228" s="100">
        <v>20000</v>
      </c>
      <c r="E228" s="25" t="s">
        <v>24</v>
      </c>
      <c r="F228" s="24" t="s">
        <v>25</v>
      </c>
      <c r="G228" s="101"/>
      <c r="H228" s="73"/>
      <c r="I228" s="74"/>
      <c r="J228" s="73"/>
      <c r="K228" s="73"/>
      <c r="L228" s="73"/>
      <c r="M228" s="73"/>
      <c r="N228" s="73"/>
      <c r="O228" s="73"/>
      <c r="P228" s="73"/>
      <c r="Q228" s="73"/>
      <c r="R228" s="73"/>
    </row>
    <row r="229" spans="1:18" ht="15.75">
      <c r="A229" s="102"/>
      <c r="B229" s="49" t="s">
        <v>141</v>
      </c>
      <c r="C229" s="29" t="s">
        <v>142</v>
      </c>
      <c r="D229" s="62"/>
      <c r="E229" s="32"/>
      <c r="F229" s="28" t="s">
        <v>35</v>
      </c>
      <c r="G229" s="103"/>
      <c r="H229" s="75"/>
      <c r="I229" s="78"/>
      <c r="J229" s="75"/>
      <c r="K229" s="75"/>
      <c r="L229" s="75"/>
      <c r="M229" s="75"/>
      <c r="N229" s="75"/>
      <c r="O229" s="75"/>
      <c r="P229" s="75"/>
      <c r="Q229" s="75"/>
      <c r="R229" s="75"/>
    </row>
    <row r="230" spans="1:18" ht="15.75">
      <c r="A230" s="102"/>
      <c r="B230" s="49"/>
      <c r="C230" s="29" t="s">
        <v>143</v>
      </c>
      <c r="D230" s="62"/>
      <c r="E230" s="32"/>
      <c r="F230" s="28"/>
      <c r="G230" s="103"/>
      <c r="H230" s="75"/>
      <c r="I230" s="78"/>
      <c r="J230" s="75"/>
      <c r="K230" s="75"/>
      <c r="L230" s="75"/>
      <c r="M230" s="75"/>
      <c r="N230" s="75"/>
      <c r="O230" s="75"/>
      <c r="P230" s="75"/>
      <c r="Q230" s="75"/>
      <c r="R230" s="75"/>
    </row>
    <row r="231" spans="1:18" ht="15.75">
      <c r="A231" s="125"/>
      <c r="B231" s="52"/>
      <c r="C231" s="61" t="s">
        <v>134</v>
      </c>
      <c r="D231" s="63"/>
      <c r="E231" s="41"/>
      <c r="F231" s="55"/>
      <c r="G231" s="80"/>
      <c r="H231" s="81"/>
      <c r="I231" s="82"/>
      <c r="J231" s="81"/>
      <c r="K231" s="81"/>
      <c r="L231" s="81"/>
      <c r="M231" s="81"/>
      <c r="N231" s="81"/>
      <c r="O231" s="81"/>
      <c r="P231" s="81"/>
      <c r="Q231" s="81"/>
      <c r="R231" s="81"/>
    </row>
    <row r="232" spans="1:18" ht="16.5">
      <c r="A232" s="20">
        <v>7</v>
      </c>
      <c r="B232" s="21" t="s">
        <v>385</v>
      </c>
      <c r="C232" s="112" t="s">
        <v>260</v>
      </c>
      <c r="D232" s="132">
        <v>60000</v>
      </c>
      <c r="E232" s="114" t="s">
        <v>24</v>
      </c>
      <c r="F232" s="114" t="s">
        <v>25</v>
      </c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</row>
    <row r="233" spans="1:18" ht="15.75">
      <c r="A233" s="92"/>
      <c r="B233" s="49" t="s">
        <v>386</v>
      </c>
      <c r="C233" s="30" t="s">
        <v>261</v>
      </c>
      <c r="D233" s="115"/>
      <c r="E233" s="116"/>
      <c r="F233" s="116" t="s">
        <v>35</v>
      </c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</row>
    <row r="234" spans="1:18" ht="15.75">
      <c r="A234" s="117"/>
      <c r="B234" s="52"/>
      <c r="C234" s="118" t="s">
        <v>262</v>
      </c>
      <c r="D234" s="119"/>
      <c r="E234" s="120"/>
      <c r="F234" s="120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</row>
    <row r="235" spans="1:18" ht="18.75">
      <c r="A235" s="92">
        <v>8</v>
      </c>
      <c r="B235" s="49" t="s">
        <v>263</v>
      </c>
      <c r="C235" s="29" t="s">
        <v>267</v>
      </c>
      <c r="D235" s="31">
        <v>30000</v>
      </c>
      <c r="E235" s="28"/>
      <c r="F235" s="35"/>
      <c r="G235" s="32"/>
      <c r="H235" s="32"/>
      <c r="I235" s="32"/>
      <c r="J235" s="32"/>
      <c r="K235" s="33"/>
      <c r="L235" s="32"/>
      <c r="M235" s="32"/>
      <c r="N235" s="32"/>
      <c r="O235" s="32"/>
      <c r="P235" s="32"/>
      <c r="Q235" s="32"/>
      <c r="R235" s="34"/>
    </row>
    <row r="236" spans="1:18" ht="18.75">
      <c r="A236" s="92"/>
      <c r="B236" s="49"/>
      <c r="C236" s="29" t="s">
        <v>268</v>
      </c>
      <c r="D236" s="31"/>
      <c r="E236" s="28"/>
      <c r="F236" s="35"/>
      <c r="G236" s="32"/>
      <c r="H236" s="32"/>
      <c r="I236" s="32"/>
      <c r="J236" s="32"/>
      <c r="K236" s="33"/>
      <c r="L236" s="32"/>
      <c r="M236" s="32"/>
      <c r="N236" s="32"/>
      <c r="O236" s="32"/>
      <c r="P236" s="32"/>
      <c r="Q236" s="32"/>
      <c r="R236" s="34"/>
    </row>
    <row r="237" spans="1:18" ht="18.75">
      <c r="A237" s="92"/>
      <c r="B237" s="49"/>
      <c r="C237" s="29" t="s">
        <v>269</v>
      </c>
      <c r="D237" s="31"/>
      <c r="E237" s="28"/>
      <c r="F237" s="35"/>
      <c r="G237" s="32"/>
      <c r="H237" s="32"/>
      <c r="I237" s="32"/>
      <c r="J237" s="32"/>
      <c r="K237" s="33"/>
      <c r="L237" s="32"/>
      <c r="M237" s="32"/>
      <c r="N237" s="32"/>
      <c r="O237" s="32"/>
      <c r="P237" s="32"/>
      <c r="Q237" s="32"/>
      <c r="R237" s="34"/>
    </row>
    <row r="238" spans="1:18" ht="18.75">
      <c r="A238" s="92"/>
      <c r="B238" s="49"/>
      <c r="C238" s="29"/>
      <c r="D238" s="31"/>
      <c r="E238" s="28"/>
      <c r="F238" s="35"/>
      <c r="G238" s="32"/>
      <c r="H238" s="32"/>
      <c r="I238" s="32"/>
      <c r="J238" s="32"/>
      <c r="K238" s="33"/>
      <c r="L238" s="32"/>
      <c r="M238" s="32"/>
      <c r="N238" s="32"/>
      <c r="O238" s="32"/>
      <c r="P238" s="32"/>
      <c r="Q238" s="32"/>
      <c r="R238" s="34"/>
    </row>
    <row r="239" spans="1:18" ht="18.75">
      <c r="A239" s="223"/>
      <c r="B239" s="224" t="s">
        <v>290</v>
      </c>
      <c r="C239" s="180"/>
      <c r="D239" s="225">
        <f>D235+D232+D228+D223+D212+D207+D202+D198</f>
        <v>510570</v>
      </c>
      <c r="E239" s="130"/>
      <c r="F239" s="130"/>
      <c r="G239" s="218"/>
      <c r="H239" s="130"/>
      <c r="I239" s="218"/>
      <c r="J239" s="130"/>
      <c r="K239" s="218"/>
      <c r="L239" s="130"/>
      <c r="M239" s="218"/>
      <c r="N239" s="130"/>
      <c r="O239" s="218"/>
      <c r="P239" s="130"/>
      <c r="Q239" s="130"/>
      <c r="R239" s="130"/>
    </row>
    <row r="250" spans="1:18" ht="20.25">
      <c r="A250" s="292" t="s">
        <v>358</v>
      </c>
      <c r="B250" s="292"/>
      <c r="C250" s="292"/>
      <c r="D250" s="292"/>
      <c r="E250" s="292"/>
      <c r="F250" s="292"/>
      <c r="G250" s="292"/>
      <c r="H250" s="292"/>
      <c r="I250" s="292"/>
      <c r="J250" s="292"/>
      <c r="K250" s="292"/>
      <c r="L250" s="292"/>
      <c r="M250" s="292"/>
      <c r="N250" s="292"/>
      <c r="O250" s="292"/>
      <c r="P250" s="292"/>
      <c r="Q250" s="292"/>
      <c r="R250" s="292"/>
    </row>
    <row r="251" spans="1:18" ht="20.25">
      <c r="A251" s="292" t="s">
        <v>0</v>
      </c>
      <c r="B251" s="292"/>
      <c r="C251" s="292"/>
      <c r="D251" s="292"/>
      <c r="E251" s="292"/>
      <c r="F251" s="292"/>
      <c r="G251" s="292"/>
      <c r="H251" s="292"/>
      <c r="I251" s="292"/>
      <c r="J251" s="292"/>
      <c r="K251" s="292"/>
      <c r="L251" s="292"/>
      <c r="M251" s="292"/>
      <c r="N251" s="292"/>
      <c r="O251" s="292"/>
      <c r="P251" s="292"/>
      <c r="Q251" s="292"/>
      <c r="R251" s="292"/>
    </row>
    <row r="252" spans="1:18" ht="20.25">
      <c r="A252" s="292" t="s">
        <v>102</v>
      </c>
      <c r="B252" s="292"/>
      <c r="C252" s="292"/>
      <c r="D252" s="292"/>
      <c r="E252" s="292"/>
      <c r="F252" s="292"/>
      <c r="G252" s="292"/>
      <c r="H252" s="292"/>
      <c r="I252" s="292"/>
      <c r="J252" s="292"/>
      <c r="K252" s="292"/>
      <c r="L252" s="292"/>
      <c r="M252" s="292"/>
      <c r="N252" s="292"/>
      <c r="O252" s="292"/>
      <c r="P252" s="292"/>
      <c r="Q252" s="292"/>
      <c r="R252" s="2"/>
    </row>
    <row r="253" spans="1:18" ht="20.25">
      <c r="A253" s="6"/>
      <c r="B253" s="7" t="s">
        <v>103</v>
      </c>
      <c r="C253" s="8"/>
      <c r="D253" s="106"/>
      <c r="E253" s="6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</row>
    <row r="254" spans="1:18" ht="20.25">
      <c r="A254" s="6"/>
      <c r="B254" s="107" t="s">
        <v>104</v>
      </c>
      <c r="C254" s="4"/>
      <c r="D254" s="5"/>
      <c r="E254" s="6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</row>
    <row r="255" spans="1:18" ht="15.75">
      <c r="A255" s="12" t="s">
        <v>3</v>
      </c>
      <c r="B255" s="12" t="s">
        <v>4</v>
      </c>
      <c r="C255" s="12" t="s">
        <v>5</v>
      </c>
      <c r="D255" s="13" t="s">
        <v>6</v>
      </c>
      <c r="E255" s="14" t="s">
        <v>7</v>
      </c>
      <c r="F255" s="12" t="s">
        <v>8</v>
      </c>
      <c r="G255" s="289" t="s">
        <v>50</v>
      </c>
      <c r="H255" s="290"/>
      <c r="I255" s="291"/>
      <c r="J255" s="289" t="s">
        <v>264</v>
      </c>
      <c r="K255" s="290"/>
      <c r="L255" s="290"/>
      <c r="M255" s="290"/>
      <c r="N255" s="290"/>
      <c r="O255" s="290"/>
      <c r="P255" s="290"/>
      <c r="Q255" s="290"/>
      <c r="R255" s="291"/>
    </row>
    <row r="256" spans="1:18" ht="15.75">
      <c r="A256" s="15" t="s">
        <v>9</v>
      </c>
      <c r="B256" s="15"/>
      <c r="C256" s="15" t="s">
        <v>10</v>
      </c>
      <c r="D256" s="16"/>
      <c r="E256" s="17" t="s">
        <v>11</v>
      </c>
      <c r="F256" s="71" t="s">
        <v>11</v>
      </c>
      <c r="G256" s="18" t="s">
        <v>12</v>
      </c>
      <c r="H256" s="18" t="s">
        <v>13</v>
      </c>
      <c r="I256" s="18" t="s">
        <v>14</v>
      </c>
      <c r="J256" s="18" t="s">
        <v>15</v>
      </c>
      <c r="K256" s="19" t="s">
        <v>16</v>
      </c>
      <c r="L256" s="18" t="s">
        <v>17</v>
      </c>
      <c r="M256" s="18" t="s">
        <v>18</v>
      </c>
      <c r="N256" s="18" t="s">
        <v>19</v>
      </c>
      <c r="O256" s="18" t="s">
        <v>20</v>
      </c>
      <c r="P256" s="18" t="s">
        <v>21</v>
      </c>
      <c r="Q256" s="18" t="s">
        <v>22</v>
      </c>
      <c r="R256" s="18" t="s">
        <v>23</v>
      </c>
    </row>
    <row r="257" spans="1:18" ht="18.75">
      <c r="A257" s="20">
        <v>1</v>
      </c>
      <c r="B257" s="21" t="s">
        <v>105</v>
      </c>
      <c r="C257" s="22" t="s">
        <v>106</v>
      </c>
      <c r="D257" s="23">
        <v>30000</v>
      </c>
      <c r="E257" s="24" t="s">
        <v>107</v>
      </c>
      <c r="F257" s="108" t="s">
        <v>86</v>
      </c>
      <c r="G257" s="25"/>
      <c r="H257" s="25"/>
      <c r="I257" s="25"/>
      <c r="J257" s="25"/>
      <c r="K257" s="26"/>
      <c r="L257" s="25"/>
      <c r="M257" s="25"/>
      <c r="N257" s="25"/>
      <c r="O257" s="25"/>
      <c r="P257" s="25"/>
      <c r="Q257" s="25"/>
      <c r="R257" s="27"/>
    </row>
    <row r="258" spans="1:18" ht="18.75">
      <c r="A258" s="76"/>
      <c r="B258" s="109"/>
      <c r="C258" s="29" t="s">
        <v>108</v>
      </c>
      <c r="D258" s="31"/>
      <c r="E258" s="28"/>
      <c r="F258" s="35"/>
      <c r="G258" s="32"/>
      <c r="H258" s="32"/>
      <c r="I258" s="32"/>
      <c r="J258" s="32"/>
      <c r="K258" s="33"/>
      <c r="L258" s="32"/>
      <c r="M258" s="32"/>
      <c r="N258" s="32"/>
      <c r="O258" s="32"/>
      <c r="P258" s="32"/>
      <c r="Q258" s="32"/>
      <c r="R258" s="34"/>
    </row>
    <row r="259" spans="1:18" ht="18.75">
      <c r="A259" s="76"/>
      <c r="B259" s="109"/>
      <c r="C259" s="29" t="s">
        <v>109</v>
      </c>
      <c r="D259" s="31"/>
      <c r="E259" s="28"/>
      <c r="F259" s="35"/>
      <c r="G259" s="32"/>
      <c r="H259" s="32"/>
      <c r="I259" s="32"/>
      <c r="J259" s="32"/>
      <c r="K259" s="33"/>
      <c r="L259" s="32"/>
      <c r="M259" s="32"/>
      <c r="N259" s="32"/>
      <c r="O259" s="32"/>
      <c r="P259" s="32"/>
      <c r="Q259" s="32"/>
      <c r="R259" s="34"/>
    </row>
    <row r="260" spans="1:18" ht="18.75">
      <c r="A260" s="55"/>
      <c r="B260" s="61"/>
      <c r="C260" s="61"/>
      <c r="D260" s="54"/>
      <c r="E260" s="55"/>
      <c r="F260" s="38"/>
      <c r="G260" s="41"/>
      <c r="H260" s="41"/>
      <c r="I260" s="41"/>
      <c r="J260" s="41"/>
      <c r="K260" s="42"/>
      <c r="L260" s="41"/>
      <c r="M260" s="41"/>
      <c r="N260" s="41"/>
      <c r="O260" s="41"/>
      <c r="P260" s="41"/>
      <c r="Q260" s="41"/>
      <c r="R260" s="43"/>
    </row>
    <row r="261" spans="1:18" ht="18.75">
      <c r="A261" s="28">
        <v>4</v>
      </c>
      <c r="B261" s="29" t="s">
        <v>110</v>
      </c>
      <c r="C261" s="29" t="s">
        <v>111</v>
      </c>
      <c r="D261" s="31">
        <v>10000</v>
      </c>
      <c r="E261" s="28" t="s">
        <v>107</v>
      </c>
      <c r="F261" s="28" t="s">
        <v>86</v>
      </c>
      <c r="G261" s="32"/>
      <c r="H261" s="32"/>
      <c r="I261" s="32"/>
      <c r="J261" s="32"/>
      <c r="K261" s="33"/>
      <c r="L261" s="32"/>
      <c r="M261" s="32"/>
      <c r="N261" s="32"/>
      <c r="O261" s="32"/>
      <c r="P261" s="32"/>
      <c r="Q261" s="32"/>
      <c r="R261" s="34"/>
    </row>
    <row r="262" spans="1:18" ht="18.75">
      <c r="A262" s="28"/>
      <c r="B262" s="29" t="s">
        <v>112</v>
      </c>
      <c r="C262" s="29" t="s">
        <v>215</v>
      </c>
      <c r="D262" s="31"/>
      <c r="E262" s="28"/>
      <c r="F262" s="28"/>
      <c r="G262" s="32"/>
      <c r="H262" s="32"/>
      <c r="I262" s="32"/>
      <c r="J262" s="32"/>
      <c r="K262" s="33"/>
      <c r="L262" s="32"/>
      <c r="M262" s="32"/>
      <c r="N262" s="32"/>
      <c r="O262" s="32"/>
      <c r="P262" s="32"/>
      <c r="Q262" s="32"/>
      <c r="R262" s="34"/>
    </row>
    <row r="263" spans="1:18" ht="18.75">
      <c r="A263" s="28"/>
      <c r="B263" s="29"/>
      <c r="C263" s="29" t="s">
        <v>113</v>
      </c>
      <c r="D263" s="31"/>
      <c r="E263" s="28"/>
      <c r="F263" s="28"/>
      <c r="G263" s="32"/>
      <c r="H263" s="32"/>
      <c r="I263" s="32"/>
      <c r="J263" s="32"/>
      <c r="K263" s="33"/>
      <c r="L263" s="32"/>
      <c r="M263" s="32"/>
      <c r="N263" s="32"/>
      <c r="O263" s="32"/>
      <c r="P263" s="32"/>
      <c r="Q263" s="32"/>
      <c r="R263" s="34"/>
    </row>
    <row r="264" spans="1:18" ht="18.75">
      <c r="A264" s="28"/>
      <c r="B264" s="29"/>
      <c r="C264" s="29" t="s">
        <v>114</v>
      </c>
      <c r="D264" s="31"/>
      <c r="E264" s="28"/>
      <c r="F264" s="28"/>
      <c r="G264" s="32"/>
      <c r="H264" s="32"/>
      <c r="I264" s="32"/>
      <c r="J264" s="32"/>
      <c r="K264" s="33"/>
      <c r="L264" s="32"/>
      <c r="M264" s="32"/>
      <c r="N264" s="32"/>
      <c r="O264" s="32"/>
      <c r="P264" s="32"/>
      <c r="Q264" s="32"/>
      <c r="R264" s="34"/>
    </row>
    <row r="265" spans="1:18" ht="18.75">
      <c r="A265" s="28"/>
      <c r="B265" s="29"/>
      <c r="C265" s="29"/>
      <c r="D265" s="31"/>
      <c r="E265" s="28"/>
      <c r="F265" s="28"/>
      <c r="G265" s="32"/>
      <c r="H265" s="32"/>
      <c r="I265" s="32"/>
      <c r="J265" s="32"/>
      <c r="K265" s="33"/>
      <c r="L265" s="32"/>
      <c r="M265" s="32"/>
      <c r="N265" s="32"/>
      <c r="O265" s="32"/>
      <c r="P265" s="32"/>
      <c r="Q265" s="32"/>
      <c r="R265" s="34"/>
    </row>
    <row r="266" spans="1:18" ht="15.75">
      <c r="A266" s="44"/>
      <c r="B266" s="45" t="s">
        <v>259</v>
      </c>
      <c r="C266" s="45"/>
      <c r="D266" s="110">
        <f>SUM(D257:D265)</f>
        <v>40000</v>
      </c>
      <c r="E266" s="44"/>
      <c r="F266" s="4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</row>
    <row r="276" spans="1:18" ht="20.25">
      <c r="A276" s="292" t="s">
        <v>115</v>
      </c>
      <c r="B276" s="292"/>
      <c r="C276" s="292"/>
      <c r="D276" s="292"/>
      <c r="E276" s="292"/>
      <c r="F276" s="292"/>
      <c r="G276" s="292"/>
      <c r="H276" s="292"/>
      <c r="I276" s="292"/>
      <c r="J276" s="292"/>
      <c r="K276" s="292"/>
      <c r="L276" s="292"/>
      <c r="M276" s="292"/>
      <c r="N276" s="292"/>
      <c r="O276" s="292"/>
      <c r="P276" s="292"/>
      <c r="Q276" s="292"/>
      <c r="R276" s="292"/>
    </row>
    <row r="277" spans="1:18" ht="20.25">
      <c r="A277" s="292" t="s">
        <v>0</v>
      </c>
      <c r="B277" s="292"/>
      <c r="C277" s="292"/>
      <c r="D277" s="292"/>
      <c r="E277" s="292"/>
      <c r="F277" s="292"/>
      <c r="G277" s="292"/>
      <c r="H277" s="292"/>
      <c r="I277" s="292"/>
      <c r="J277" s="292"/>
      <c r="K277" s="292"/>
      <c r="L277" s="292"/>
      <c r="M277" s="292"/>
      <c r="N277" s="292"/>
      <c r="O277" s="292"/>
      <c r="P277" s="292"/>
      <c r="Q277" s="292"/>
      <c r="R277" s="292"/>
    </row>
    <row r="278" spans="1:18" ht="20.25">
      <c r="A278" s="292" t="s">
        <v>170</v>
      </c>
      <c r="B278" s="292"/>
      <c r="C278" s="292"/>
      <c r="D278" s="292"/>
      <c r="E278" s="292"/>
      <c r="F278" s="292"/>
      <c r="G278" s="292"/>
      <c r="H278" s="292"/>
      <c r="I278" s="292"/>
      <c r="J278" s="292"/>
      <c r="K278" s="292"/>
      <c r="L278" s="292"/>
      <c r="M278" s="292"/>
      <c r="N278" s="292"/>
      <c r="O278" s="292"/>
      <c r="P278" s="292"/>
      <c r="Q278" s="292"/>
      <c r="R278" s="2"/>
    </row>
    <row r="279" spans="1:18" ht="18.75">
      <c r="A279" s="3"/>
      <c r="B279" s="8"/>
      <c r="C279" s="8"/>
      <c r="D279" s="9"/>
      <c r="E279" s="3"/>
      <c r="F279" s="3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1"/>
    </row>
    <row r="280" spans="1:18" ht="20.25">
      <c r="A280" s="6"/>
      <c r="B280" s="7" t="s">
        <v>171</v>
      </c>
      <c r="C280" s="4"/>
      <c r="D280" s="5"/>
      <c r="E280" s="6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</row>
    <row r="281" spans="1:18" ht="20.25">
      <c r="A281" s="6"/>
      <c r="B281" s="151" t="s">
        <v>172</v>
      </c>
      <c r="C281" s="4"/>
      <c r="D281" s="5"/>
      <c r="E281" s="6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</row>
    <row r="282" spans="1:18" ht="18.75">
      <c r="A282" s="134" t="s">
        <v>3</v>
      </c>
      <c r="B282" s="134" t="s">
        <v>4</v>
      </c>
      <c r="C282" s="134" t="s">
        <v>5</v>
      </c>
      <c r="D282" s="135" t="s">
        <v>6</v>
      </c>
      <c r="E282" s="136" t="s">
        <v>7</v>
      </c>
      <c r="F282" s="134" t="s">
        <v>8</v>
      </c>
      <c r="G282" s="289" t="s">
        <v>50</v>
      </c>
      <c r="H282" s="290"/>
      <c r="I282" s="291"/>
      <c r="J282" s="289" t="s">
        <v>264</v>
      </c>
      <c r="K282" s="290"/>
      <c r="L282" s="290"/>
      <c r="M282" s="290"/>
      <c r="N282" s="290"/>
      <c r="O282" s="290"/>
      <c r="P282" s="290"/>
      <c r="Q282" s="290"/>
      <c r="R282" s="291"/>
    </row>
    <row r="283" spans="1:18" ht="18.75">
      <c r="A283" s="137" t="s">
        <v>9</v>
      </c>
      <c r="B283" s="137"/>
      <c r="C283" s="137" t="s">
        <v>10</v>
      </c>
      <c r="D283" s="138"/>
      <c r="E283" s="139" t="s">
        <v>11</v>
      </c>
      <c r="F283" s="140" t="s">
        <v>11</v>
      </c>
      <c r="G283" s="18" t="s">
        <v>12</v>
      </c>
      <c r="H283" s="18" t="s">
        <v>13</v>
      </c>
      <c r="I283" s="18" t="s">
        <v>14</v>
      </c>
      <c r="J283" s="18" t="s">
        <v>15</v>
      </c>
      <c r="K283" s="18" t="s">
        <v>16</v>
      </c>
      <c r="L283" s="18" t="s">
        <v>17</v>
      </c>
      <c r="M283" s="18" t="s">
        <v>18</v>
      </c>
      <c r="N283" s="18" t="s">
        <v>19</v>
      </c>
      <c r="O283" s="18" t="s">
        <v>20</v>
      </c>
      <c r="P283" s="18" t="s">
        <v>21</v>
      </c>
      <c r="Q283" s="18" t="s">
        <v>22</v>
      </c>
      <c r="R283" s="18" t="s">
        <v>23</v>
      </c>
    </row>
    <row r="284" spans="1:18" ht="18.75">
      <c r="A284" s="152">
        <v>1</v>
      </c>
      <c r="B284" s="153" t="s">
        <v>388</v>
      </c>
      <c r="C284" s="154" t="s">
        <v>174</v>
      </c>
      <c r="D284" s="155">
        <v>30000</v>
      </c>
      <c r="E284" s="114" t="s">
        <v>24</v>
      </c>
      <c r="F284" s="24" t="s">
        <v>25</v>
      </c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</row>
    <row r="285" spans="1:18" ht="18.75">
      <c r="A285" s="156"/>
      <c r="B285" s="157" t="s">
        <v>389</v>
      </c>
      <c r="C285" s="158" t="s">
        <v>176</v>
      </c>
      <c r="D285" s="159"/>
      <c r="E285" s="28"/>
      <c r="F285" s="28" t="s">
        <v>177</v>
      </c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</row>
    <row r="286" spans="1:18" ht="18.75">
      <c r="A286" s="160"/>
      <c r="B286" s="158"/>
      <c r="C286" s="158" t="s">
        <v>49</v>
      </c>
      <c r="D286" s="159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</row>
    <row r="287" spans="1:18" ht="18.75">
      <c r="A287" s="161"/>
      <c r="B287" s="162"/>
      <c r="C287" s="158"/>
      <c r="D287" s="163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</row>
    <row r="288" spans="1:18" ht="18.75">
      <c r="A288" s="164">
        <v>2</v>
      </c>
      <c r="B288" s="165" t="s">
        <v>178</v>
      </c>
      <c r="C288" s="154" t="s">
        <v>179</v>
      </c>
      <c r="D288" s="166">
        <v>30000</v>
      </c>
      <c r="E288" s="24" t="s">
        <v>24</v>
      </c>
      <c r="F288" s="24" t="s">
        <v>25</v>
      </c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</row>
    <row r="289" spans="1:18" ht="18.75">
      <c r="A289" s="160"/>
      <c r="B289" s="158" t="s">
        <v>180</v>
      </c>
      <c r="C289" s="158" t="s">
        <v>397</v>
      </c>
      <c r="D289" s="167"/>
      <c r="E289" s="28"/>
      <c r="F289" s="28" t="s">
        <v>177</v>
      </c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</row>
    <row r="290" spans="1:18" ht="18.75">
      <c r="A290" s="160"/>
      <c r="B290" s="158"/>
      <c r="C290" s="158" t="s">
        <v>181</v>
      </c>
      <c r="D290" s="167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</row>
    <row r="291" spans="1:18" ht="18.75">
      <c r="A291" s="161"/>
      <c r="B291" s="162"/>
      <c r="C291" s="162"/>
      <c r="D291" s="150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</row>
    <row r="292" spans="1:18" ht="18.75">
      <c r="A292" s="45"/>
      <c r="B292" s="131" t="s">
        <v>28</v>
      </c>
      <c r="C292" s="168"/>
      <c r="D292" s="169">
        <f>SUM(D284:D291)</f>
        <v>60000</v>
      </c>
      <c r="E292" s="168"/>
      <c r="F292" s="168"/>
      <c r="G292" s="168"/>
      <c r="H292" s="168"/>
      <c r="I292" s="168"/>
      <c r="J292" s="168"/>
      <c r="K292" s="168"/>
      <c r="L292" s="168"/>
      <c r="M292" s="168"/>
      <c r="N292" s="168"/>
      <c r="O292" s="168"/>
      <c r="P292" s="168"/>
      <c r="Q292" s="168"/>
      <c r="R292" s="168"/>
    </row>
    <row r="293" spans="1:18" ht="18.75">
      <c r="A293" s="66"/>
      <c r="B293" s="104"/>
      <c r="C293" s="66"/>
      <c r="D293" s="243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</row>
    <row r="294" spans="1:18" ht="18.75">
      <c r="A294" s="66"/>
      <c r="B294" s="104"/>
      <c r="C294" s="66"/>
      <c r="D294" s="243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</row>
    <row r="295" spans="1:18" ht="18.75">
      <c r="A295" s="66"/>
      <c r="B295" s="104"/>
      <c r="C295" s="66"/>
      <c r="D295" s="243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</row>
    <row r="296" spans="1:18" ht="18.75">
      <c r="A296" s="66"/>
      <c r="B296" s="104"/>
      <c r="C296" s="66"/>
      <c r="D296" s="243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</row>
    <row r="297" spans="1:18" ht="18.75">
      <c r="A297" s="66"/>
      <c r="B297" s="104"/>
      <c r="C297" s="66"/>
      <c r="D297" s="243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</row>
    <row r="298" spans="1:18" ht="18.75">
      <c r="A298" s="66"/>
      <c r="B298" s="104"/>
      <c r="C298" s="66"/>
      <c r="D298" s="243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</row>
    <row r="299" spans="1:18" ht="18.75">
      <c r="A299" s="66"/>
      <c r="B299" s="104"/>
      <c r="C299" s="66"/>
      <c r="D299" s="243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</row>
    <row r="300" spans="1:18" ht="18.75">
      <c r="A300" s="66"/>
      <c r="B300" s="104"/>
      <c r="C300" s="66"/>
      <c r="D300" s="243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</row>
    <row r="301" spans="1:18" ht="20.25">
      <c r="A301" s="292" t="s">
        <v>358</v>
      </c>
      <c r="B301" s="292"/>
      <c r="C301" s="292"/>
      <c r="D301" s="292"/>
      <c r="E301" s="292"/>
      <c r="F301" s="292"/>
      <c r="G301" s="292"/>
      <c r="H301" s="292"/>
      <c r="I301" s="292"/>
      <c r="J301" s="292"/>
      <c r="K301" s="292"/>
      <c r="L301" s="292"/>
      <c r="M301" s="292"/>
      <c r="N301" s="292"/>
      <c r="O301" s="292"/>
      <c r="P301" s="292"/>
      <c r="Q301" s="292"/>
      <c r="R301" s="292"/>
    </row>
    <row r="302" spans="1:18" ht="20.25">
      <c r="A302" s="292" t="s">
        <v>0</v>
      </c>
      <c r="B302" s="292"/>
      <c r="C302" s="292"/>
      <c r="D302" s="292"/>
      <c r="E302" s="292"/>
      <c r="F302" s="292"/>
      <c r="G302" s="292"/>
      <c r="H302" s="292"/>
      <c r="I302" s="292"/>
      <c r="J302" s="292"/>
      <c r="K302" s="292"/>
      <c r="L302" s="292"/>
      <c r="M302" s="292"/>
      <c r="N302" s="292"/>
      <c r="O302" s="292"/>
      <c r="P302" s="292"/>
      <c r="Q302" s="292"/>
      <c r="R302" s="292"/>
    </row>
    <row r="303" spans="1:18" ht="20.25">
      <c r="A303" s="292" t="s">
        <v>170</v>
      </c>
      <c r="B303" s="292"/>
      <c r="C303" s="292"/>
      <c r="D303" s="292"/>
      <c r="E303" s="292"/>
      <c r="F303" s="292"/>
      <c r="G303" s="292"/>
      <c r="H303" s="292"/>
      <c r="I303" s="292"/>
      <c r="J303" s="292"/>
      <c r="K303" s="292"/>
      <c r="L303" s="292"/>
      <c r="M303" s="292"/>
      <c r="N303" s="292"/>
      <c r="O303" s="292"/>
      <c r="P303" s="292"/>
      <c r="Q303" s="292"/>
      <c r="R303" s="2"/>
    </row>
    <row r="304" spans="1:18" ht="20.25">
      <c r="B304" s="151" t="s">
        <v>292</v>
      </c>
    </row>
    <row r="305" spans="1:18" ht="18.75">
      <c r="A305" s="134" t="s">
        <v>3</v>
      </c>
      <c r="B305" s="134" t="s">
        <v>4</v>
      </c>
      <c r="C305" s="134" t="s">
        <v>5</v>
      </c>
      <c r="D305" s="135" t="s">
        <v>6</v>
      </c>
      <c r="E305" s="136" t="s">
        <v>7</v>
      </c>
      <c r="F305" s="134" t="s">
        <v>8</v>
      </c>
      <c r="G305" s="289" t="s">
        <v>50</v>
      </c>
      <c r="H305" s="290"/>
      <c r="I305" s="291"/>
      <c r="J305" s="289" t="s">
        <v>264</v>
      </c>
      <c r="K305" s="290"/>
      <c r="L305" s="290"/>
      <c r="M305" s="290"/>
      <c r="N305" s="290"/>
      <c r="O305" s="290"/>
      <c r="P305" s="290"/>
      <c r="Q305" s="290"/>
      <c r="R305" s="291"/>
    </row>
    <row r="306" spans="1:18" ht="18.75">
      <c r="A306" s="137" t="s">
        <v>9</v>
      </c>
      <c r="B306" s="137"/>
      <c r="C306" s="137" t="s">
        <v>10</v>
      </c>
      <c r="D306" s="138"/>
      <c r="E306" s="139" t="s">
        <v>11</v>
      </c>
      <c r="F306" s="140" t="s">
        <v>11</v>
      </c>
      <c r="G306" s="141" t="s">
        <v>12</v>
      </c>
      <c r="H306" s="141" t="s">
        <v>13</v>
      </c>
      <c r="I306" s="141" t="s">
        <v>14</v>
      </c>
      <c r="J306" s="141" t="s">
        <v>15</v>
      </c>
      <c r="K306" s="141" t="s">
        <v>16</v>
      </c>
      <c r="L306" s="141" t="s">
        <v>17</v>
      </c>
      <c r="M306" s="141" t="s">
        <v>18</v>
      </c>
      <c r="N306" s="141" t="s">
        <v>19</v>
      </c>
      <c r="O306" s="141" t="s">
        <v>20</v>
      </c>
      <c r="P306" s="141" t="s">
        <v>21</v>
      </c>
      <c r="Q306" s="141" t="s">
        <v>22</v>
      </c>
      <c r="R306" s="141" t="s">
        <v>23</v>
      </c>
    </row>
    <row r="307" spans="1:18" ht="16.5">
      <c r="A307" s="152">
        <v>1</v>
      </c>
      <c r="B307" s="153" t="s">
        <v>173</v>
      </c>
      <c r="C307" s="154" t="s">
        <v>174</v>
      </c>
      <c r="D307" s="121">
        <v>15000</v>
      </c>
      <c r="E307" s="114" t="s">
        <v>24</v>
      </c>
      <c r="F307" s="24" t="s">
        <v>25</v>
      </c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</row>
    <row r="308" spans="1:18" ht="16.5">
      <c r="A308" s="156"/>
      <c r="B308" s="157" t="s">
        <v>175</v>
      </c>
      <c r="C308" s="158" t="s">
        <v>176</v>
      </c>
      <c r="D308" s="143"/>
      <c r="E308" s="28"/>
      <c r="F308" s="28" t="s">
        <v>177</v>
      </c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</row>
    <row r="309" spans="1:18" ht="16.5">
      <c r="A309" s="160"/>
      <c r="B309" s="158"/>
      <c r="C309" s="158" t="s">
        <v>49</v>
      </c>
      <c r="D309" s="143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</row>
    <row r="310" spans="1:18" ht="16.5">
      <c r="A310" s="161"/>
      <c r="B310" s="162"/>
      <c r="C310" s="158"/>
      <c r="D310" s="14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</row>
    <row r="311" spans="1:18" ht="16.5">
      <c r="A311" s="164">
        <v>2</v>
      </c>
      <c r="B311" s="226" t="s">
        <v>291</v>
      </c>
      <c r="C311" s="226" t="s">
        <v>293</v>
      </c>
      <c r="D311" s="25">
        <v>10000</v>
      </c>
      <c r="E311" s="114" t="s">
        <v>24</v>
      </c>
      <c r="F311" s="57" t="s">
        <v>25</v>
      </c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</row>
    <row r="312" spans="1:18" ht="16.5">
      <c r="A312" s="227"/>
      <c r="B312" s="227"/>
      <c r="C312" s="227" t="s">
        <v>396</v>
      </c>
      <c r="D312" s="32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</row>
    <row r="313" spans="1:18" ht="16.5">
      <c r="A313" s="227"/>
      <c r="B313" s="227"/>
      <c r="C313" s="227" t="s">
        <v>294</v>
      </c>
      <c r="D313" s="32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</row>
    <row r="314" spans="1:18" ht="15.75">
      <c r="A314" s="58"/>
      <c r="B314" s="58"/>
      <c r="C314" s="58"/>
      <c r="D314" s="32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</row>
    <row r="315" spans="1:18" ht="15.75">
      <c r="A315" s="59"/>
      <c r="B315" s="59"/>
      <c r="C315" s="59"/>
      <c r="D315" s="41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</row>
    <row r="316" spans="1:18" ht="18.75">
      <c r="A316" s="65"/>
      <c r="B316" s="65" t="s">
        <v>28</v>
      </c>
      <c r="C316" s="65"/>
      <c r="D316" s="228">
        <f>SUM(D307:D315)</f>
        <v>25000</v>
      </c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</row>
    <row r="327" spans="1:18" ht="15.75" customHeight="1"/>
    <row r="328" spans="1:18" ht="15.75" customHeight="1"/>
    <row r="330" spans="1:18" ht="20.25">
      <c r="A330" s="292" t="s">
        <v>296</v>
      </c>
      <c r="B330" s="292"/>
      <c r="C330" s="292"/>
      <c r="D330" s="292"/>
      <c r="E330" s="292"/>
      <c r="F330" s="292"/>
      <c r="G330" s="292"/>
      <c r="H330" s="292"/>
      <c r="I330" s="292"/>
      <c r="J330" s="292"/>
      <c r="K330" s="292"/>
      <c r="L330" s="292"/>
      <c r="M330" s="292"/>
      <c r="N330" s="292"/>
      <c r="O330" s="292"/>
      <c r="P330" s="292"/>
      <c r="Q330" s="292"/>
      <c r="R330" s="292"/>
    </row>
    <row r="331" spans="1:18" ht="20.25">
      <c r="A331" s="292" t="s">
        <v>0</v>
      </c>
      <c r="B331" s="292"/>
      <c r="C331" s="292"/>
      <c r="D331" s="292"/>
      <c r="E331" s="292"/>
      <c r="F331" s="292"/>
      <c r="G331" s="292"/>
      <c r="H331" s="292"/>
      <c r="I331" s="292"/>
      <c r="J331" s="292"/>
      <c r="K331" s="292"/>
      <c r="L331" s="292"/>
      <c r="M331" s="292"/>
      <c r="N331" s="292"/>
      <c r="O331" s="292"/>
      <c r="P331" s="292"/>
      <c r="Q331" s="292"/>
      <c r="R331" s="292"/>
    </row>
    <row r="332" spans="1:18" ht="20.25">
      <c r="A332" s="292" t="s">
        <v>182</v>
      </c>
      <c r="B332" s="292"/>
      <c r="C332" s="292"/>
      <c r="D332" s="292"/>
      <c r="E332" s="292"/>
      <c r="F332" s="292"/>
      <c r="G332" s="292"/>
      <c r="H332" s="292"/>
      <c r="I332" s="292"/>
      <c r="J332" s="292"/>
      <c r="K332" s="292"/>
      <c r="L332" s="292"/>
      <c r="M332" s="292"/>
      <c r="N332" s="292"/>
      <c r="O332" s="292"/>
      <c r="P332" s="292"/>
      <c r="Q332" s="292"/>
      <c r="R332" s="2"/>
    </row>
    <row r="333" spans="1:18" ht="20.25">
      <c r="A333" s="170"/>
      <c r="B333" s="7" t="s">
        <v>183</v>
      </c>
      <c r="C333" s="171"/>
      <c r="D333" s="172"/>
      <c r="E333" s="170"/>
      <c r="F333" s="173"/>
      <c r="G333" s="173"/>
      <c r="H333" s="173"/>
      <c r="I333" s="173"/>
      <c r="J333" s="173"/>
      <c r="K333" s="173"/>
      <c r="L333" s="173"/>
      <c r="M333" s="173"/>
      <c r="N333" s="173"/>
      <c r="O333" s="173"/>
      <c r="P333" s="173"/>
      <c r="Q333" s="173"/>
      <c r="R333" s="173"/>
    </row>
    <row r="334" spans="1:18" ht="20.25">
      <c r="A334" s="170"/>
      <c r="B334" s="107" t="s">
        <v>184</v>
      </c>
      <c r="C334" s="171"/>
      <c r="D334" s="172"/>
      <c r="E334" s="170"/>
      <c r="F334" s="173"/>
      <c r="G334" s="173"/>
      <c r="H334" s="173"/>
      <c r="I334" s="173"/>
      <c r="J334" s="173"/>
      <c r="K334" s="173"/>
      <c r="L334" s="173"/>
      <c r="M334" s="173"/>
      <c r="N334" s="173"/>
      <c r="O334" s="173"/>
      <c r="P334" s="173"/>
      <c r="Q334" s="173"/>
      <c r="R334" s="173"/>
    </row>
    <row r="335" spans="1:18" ht="18.75">
      <c r="A335" s="6"/>
      <c r="B335" s="174"/>
      <c r="C335" s="4"/>
      <c r="D335" s="5"/>
      <c r="E335" s="6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</row>
    <row r="336" spans="1:18" ht="15.75">
      <c r="A336" s="12" t="s">
        <v>3</v>
      </c>
      <c r="B336" s="14" t="s">
        <v>4</v>
      </c>
      <c r="C336" s="14" t="s">
        <v>5</v>
      </c>
      <c r="D336" s="13" t="s">
        <v>6</v>
      </c>
      <c r="E336" s="14" t="s">
        <v>7</v>
      </c>
      <c r="F336" s="12" t="s">
        <v>8</v>
      </c>
      <c r="G336" s="289" t="s">
        <v>50</v>
      </c>
      <c r="H336" s="290"/>
      <c r="I336" s="291"/>
      <c r="J336" s="289" t="s">
        <v>264</v>
      </c>
      <c r="K336" s="290"/>
      <c r="L336" s="290"/>
      <c r="M336" s="290"/>
      <c r="N336" s="290"/>
      <c r="O336" s="290"/>
      <c r="P336" s="290"/>
      <c r="Q336" s="290"/>
      <c r="R336" s="291"/>
    </row>
    <row r="337" spans="1:18" ht="15.75">
      <c r="A337" s="15" t="s">
        <v>9</v>
      </c>
      <c r="B337" s="17"/>
      <c r="C337" s="17" t="s">
        <v>10</v>
      </c>
      <c r="D337" s="16"/>
      <c r="E337" s="17" t="s">
        <v>11</v>
      </c>
      <c r="F337" s="15" t="s">
        <v>11</v>
      </c>
      <c r="G337" s="18" t="s">
        <v>12</v>
      </c>
      <c r="H337" s="18" t="s">
        <v>13</v>
      </c>
      <c r="I337" s="18" t="s">
        <v>14</v>
      </c>
      <c r="J337" s="18" t="s">
        <v>15</v>
      </c>
      <c r="K337" s="18" t="s">
        <v>16</v>
      </c>
      <c r="L337" s="18" t="s">
        <v>17</v>
      </c>
      <c r="M337" s="18" t="s">
        <v>18</v>
      </c>
      <c r="N337" s="18" t="s">
        <v>19</v>
      </c>
      <c r="O337" s="18" t="s">
        <v>20</v>
      </c>
      <c r="P337" s="18" t="s">
        <v>21</v>
      </c>
      <c r="Q337" s="18" t="s">
        <v>22</v>
      </c>
      <c r="R337" s="18" t="s">
        <v>23</v>
      </c>
    </row>
    <row r="338" spans="1:18" ht="15.75">
      <c r="A338" s="24">
        <v>1</v>
      </c>
      <c r="B338" s="22" t="s">
        <v>186</v>
      </c>
      <c r="C338" s="112" t="s">
        <v>391</v>
      </c>
      <c r="D338" s="113">
        <v>10000</v>
      </c>
      <c r="E338" s="114" t="s">
        <v>24</v>
      </c>
      <c r="F338" s="114" t="s">
        <v>25</v>
      </c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</row>
    <row r="339" spans="1:18" ht="15.75">
      <c r="A339" s="28"/>
      <c r="B339" s="29" t="s">
        <v>187</v>
      </c>
      <c r="C339" s="30" t="s">
        <v>392</v>
      </c>
      <c r="D339" s="115"/>
      <c r="E339" s="116"/>
      <c r="F339" s="116" t="s">
        <v>185</v>
      </c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</row>
    <row r="340" spans="1:18" ht="15.75">
      <c r="A340" s="28"/>
      <c r="B340" s="29" t="s">
        <v>188</v>
      </c>
      <c r="C340" s="29" t="s">
        <v>393</v>
      </c>
      <c r="D340" s="115"/>
      <c r="E340" s="116"/>
      <c r="F340" s="116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</row>
    <row r="341" spans="1:18" ht="15.75">
      <c r="A341" s="28"/>
      <c r="B341" s="29" t="s">
        <v>189</v>
      </c>
      <c r="C341" s="30" t="s">
        <v>394</v>
      </c>
      <c r="D341" s="115"/>
      <c r="E341" s="116"/>
      <c r="F341" s="116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</row>
    <row r="342" spans="1:18" ht="15.75">
      <c r="A342" s="28"/>
      <c r="B342" s="29"/>
      <c r="C342" s="30" t="s">
        <v>395</v>
      </c>
      <c r="D342" s="115"/>
      <c r="E342" s="116"/>
      <c r="F342" s="116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</row>
    <row r="343" spans="1:18" ht="15.75">
      <c r="A343" s="55"/>
      <c r="B343" s="61"/>
      <c r="C343" s="118"/>
      <c r="D343" s="119"/>
      <c r="E343" s="120"/>
      <c r="F343" s="120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</row>
    <row r="344" spans="1:18" ht="15.75">
      <c r="A344" s="28">
        <v>2</v>
      </c>
      <c r="B344" s="29" t="s">
        <v>190</v>
      </c>
      <c r="C344" s="30" t="s">
        <v>191</v>
      </c>
      <c r="D344" s="115">
        <v>10000</v>
      </c>
      <c r="E344" s="116" t="s">
        <v>24</v>
      </c>
      <c r="F344" s="116" t="s">
        <v>25</v>
      </c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</row>
    <row r="345" spans="1:18" ht="15.75">
      <c r="A345" s="28"/>
      <c r="B345" s="29" t="s">
        <v>192</v>
      </c>
      <c r="C345" s="30" t="s">
        <v>295</v>
      </c>
      <c r="D345" s="115"/>
      <c r="E345" s="116"/>
      <c r="F345" s="116" t="s">
        <v>26</v>
      </c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</row>
    <row r="346" spans="1:18" ht="15.75">
      <c r="A346" s="28"/>
      <c r="B346" s="29"/>
      <c r="C346" s="30"/>
      <c r="D346" s="115"/>
      <c r="E346" s="116"/>
      <c r="F346" s="116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</row>
    <row r="347" spans="1:18" ht="15.75">
      <c r="A347" s="28"/>
      <c r="B347" s="29"/>
      <c r="C347" s="30"/>
      <c r="D347" s="115"/>
      <c r="E347" s="116"/>
      <c r="F347" s="116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</row>
    <row r="348" spans="1:18" ht="18.75">
      <c r="A348" s="44"/>
      <c r="B348" s="239" t="s">
        <v>28</v>
      </c>
      <c r="C348" s="46"/>
      <c r="D348" s="47">
        <f>SUM(D338:D347)</f>
        <v>20000</v>
      </c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</row>
    <row r="349" spans="1:18" ht="20.25">
      <c r="A349" s="242"/>
      <c r="B349" s="293" t="s">
        <v>390</v>
      </c>
      <c r="C349" s="294"/>
      <c r="D349" s="242"/>
      <c r="E349" s="242"/>
      <c r="F349" s="242"/>
      <c r="G349" s="242"/>
      <c r="H349" s="242"/>
      <c r="I349" s="242"/>
      <c r="J349" s="242"/>
      <c r="K349" s="242"/>
      <c r="L349" s="242"/>
      <c r="M349" s="242"/>
      <c r="N349" s="242"/>
      <c r="O349" s="242"/>
      <c r="P349" s="242"/>
      <c r="Q349" s="242"/>
      <c r="R349" s="242"/>
    </row>
    <row r="359" spans="1:18" ht="20.25">
      <c r="A359" s="6"/>
      <c r="B359" s="292" t="s">
        <v>193</v>
      </c>
      <c r="C359" s="292"/>
      <c r="D359" s="292"/>
      <c r="E359" s="292"/>
      <c r="F359" s="292"/>
      <c r="G359" s="292"/>
      <c r="H359" s="292"/>
      <c r="I359" s="292"/>
      <c r="J359" s="292"/>
      <c r="K359" s="292"/>
      <c r="L359" s="292"/>
      <c r="M359" s="292"/>
      <c r="N359" s="292"/>
      <c r="O359" s="292"/>
      <c r="P359" s="292"/>
      <c r="Q359" s="292"/>
      <c r="R359" s="292"/>
    </row>
    <row r="360" spans="1:18" ht="20.25">
      <c r="A360" s="292" t="s">
        <v>296</v>
      </c>
      <c r="B360" s="292"/>
      <c r="C360" s="292"/>
      <c r="D360" s="292"/>
      <c r="E360" s="292"/>
      <c r="F360" s="292"/>
      <c r="G360" s="292"/>
      <c r="H360" s="292"/>
      <c r="I360" s="292"/>
      <c r="J360" s="292"/>
      <c r="K360" s="292"/>
      <c r="L360" s="292"/>
      <c r="M360" s="292"/>
      <c r="N360" s="292"/>
      <c r="O360" s="292"/>
      <c r="P360" s="292"/>
      <c r="Q360" s="292"/>
      <c r="R360" s="292"/>
    </row>
    <row r="361" spans="1:18" ht="20.25">
      <c r="A361" s="292" t="s">
        <v>0</v>
      </c>
      <c r="B361" s="292"/>
      <c r="C361" s="292"/>
      <c r="D361" s="292"/>
      <c r="E361" s="292"/>
      <c r="F361" s="292"/>
      <c r="G361" s="292"/>
      <c r="H361" s="292"/>
      <c r="I361" s="292"/>
      <c r="J361" s="292"/>
      <c r="K361" s="292"/>
      <c r="L361" s="292"/>
      <c r="M361" s="292"/>
      <c r="N361" s="292"/>
      <c r="O361" s="292"/>
      <c r="P361" s="292"/>
      <c r="Q361" s="292"/>
      <c r="R361" s="292"/>
    </row>
    <row r="362" spans="1:18" ht="20.25">
      <c r="A362" s="1"/>
      <c r="B362" s="151" t="s">
        <v>330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20.25">
      <c r="A363" s="6"/>
      <c r="B363" s="175" t="s">
        <v>331</v>
      </c>
      <c r="D363" s="5"/>
      <c r="E363" s="6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2"/>
    </row>
    <row r="364" spans="1:18" ht="15.75">
      <c r="A364" s="12" t="s">
        <v>3</v>
      </c>
      <c r="B364" s="14" t="s">
        <v>4</v>
      </c>
      <c r="C364" s="12" t="s">
        <v>5</v>
      </c>
      <c r="D364" s="13" t="s">
        <v>6</v>
      </c>
      <c r="E364" s="12" t="s">
        <v>7</v>
      </c>
      <c r="F364" s="12" t="s">
        <v>8</v>
      </c>
      <c r="G364" s="289" t="s">
        <v>50</v>
      </c>
      <c r="H364" s="290"/>
      <c r="I364" s="291"/>
      <c r="J364" s="289" t="s">
        <v>264</v>
      </c>
      <c r="K364" s="290"/>
      <c r="L364" s="290"/>
      <c r="M364" s="290"/>
      <c r="N364" s="290"/>
      <c r="O364" s="290"/>
      <c r="P364" s="290"/>
      <c r="Q364" s="290"/>
      <c r="R364" s="291"/>
    </row>
    <row r="365" spans="1:18" ht="15.75">
      <c r="A365" s="15" t="s">
        <v>9</v>
      </c>
      <c r="B365" s="17"/>
      <c r="C365" s="15" t="s">
        <v>10</v>
      </c>
      <c r="D365" s="16"/>
      <c r="E365" s="15" t="s">
        <v>11</v>
      </c>
      <c r="F365" s="15" t="s">
        <v>11</v>
      </c>
      <c r="G365" s="19" t="s">
        <v>12</v>
      </c>
      <c r="H365" s="18" t="s">
        <v>13</v>
      </c>
      <c r="I365" s="18" t="s">
        <v>14</v>
      </c>
      <c r="J365" s="18" t="s">
        <v>15</v>
      </c>
      <c r="K365" s="18" t="s">
        <v>16</v>
      </c>
      <c r="L365" s="18" t="s">
        <v>17</v>
      </c>
      <c r="M365" s="18" t="s">
        <v>18</v>
      </c>
      <c r="N365" s="18" t="s">
        <v>19</v>
      </c>
      <c r="O365" s="18" t="s">
        <v>20</v>
      </c>
      <c r="P365" s="18" t="s">
        <v>21</v>
      </c>
      <c r="Q365" s="18" t="s">
        <v>22</v>
      </c>
      <c r="R365" s="18" t="s">
        <v>23</v>
      </c>
    </row>
    <row r="366" spans="1:18" ht="18.75">
      <c r="A366" s="24">
        <v>1</v>
      </c>
      <c r="B366" s="154" t="s">
        <v>297</v>
      </c>
      <c r="C366" s="22" t="s">
        <v>298</v>
      </c>
      <c r="D366" s="23">
        <v>58800</v>
      </c>
      <c r="E366" s="24" t="s">
        <v>24</v>
      </c>
      <c r="F366" s="24" t="s">
        <v>194</v>
      </c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</row>
    <row r="367" spans="1:18" ht="18.75">
      <c r="A367" s="28"/>
      <c r="B367" s="158"/>
      <c r="C367" s="29" t="s">
        <v>299</v>
      </c>
      <c r="D367" s="31"/>
      <c r="E367" s="28"/>
      <c r="F367" s="32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</row>
    <row r="368" spans="1:18" ht="18.75">
      <c r="A368" s="28"/>
      <c r="B368" s="158"/>
      <c r="C368" s="29" t="s">
        <v>300</v>
      </c>
      <c r="D368" s="31"/>
      <c r="E368" s="28"/>
      <c r="F368" s="32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</row>
    <row r="369" spans="1:18" ht="18.75">
      <c r="A369" s="24">
        <v>2</v>
      </c>
      <c r="B369" s="154" t="s">
        <v>301</v>
      </c>
      <c r="C369" s="22" t="s">
        <v>302</v>
      </c>
      <c r="D369" s="23">
        <v>5900</v>
      </c>
      <c r="E369" s="24"/>
      <c r="F369" s="25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</row>
    <row r="370" spans="1:18" ht="18.75">
      <c r="A370" s="55"/>
      <c r="B370" s="61"/>
      <c r="C370" s="61" t="s">
        <v>303</v>
      </c>
      <c r="D370" s="54"/>
      <c r="E370" s="55"/>
      <c r="F370" s="41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</row>
    <row r="371" spans="1:18" ht="18.75">
      <c r="A371" s="24">
        <v>3</v>
      </c>
      <c r="B371" s="22" t="s">
        <v>304</v>
      </c>
      <c r="C371" s="22" t="s">
        <v>305</v>
      </c>
      <c r="D371" s="23">
        <v>9900</v>
      </c>
      <c r="E371" s="24"/>
      <c r="F371" s="25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</row>
    <row r="372" spans="1:18" ht="18.75">
      <c r="A372" s="28"/>
      <c r="B372" s="29"/>
      <c r="C372" s="29" t="s">
        <v>306</v>
      </c>
      <c r="D372" s="31"/>
      <c r="E372" s="28"/>
      <c r="F372" s="32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</row>
    <row r="373" spans="1:18" ht="18.75">
      <c r="A373" s="55"/>
      <c r="B373" s="61"/>
      <c r="C373" s="61" t="s">
        <v>307</v>
      </c>
      <c r="D373" s="54"/>
      <c r="E373" s="55"/>
      <c r="F373" s="41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</row>
    <row r="374" spans="1:18" ht="18.75">
      <c r="A374" s="24">
        <v>4</v>
      </c>
      <c r="B374" s="22" t="s">
        <v>311</v>
      </c>
      <c r="C374" s="22" t="s">
        <v>312</v>
      </c>
      <c r="D374" s="23">
        <v>5000</v>
      </c>
      <c r="E374" s="24"/>
      <c r="F374" s="25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</row>
    <row r="375" spans="1:18" ht="18.75">
      <c r="A375" s="28"/>
      <c r="B375" s="29"/>
      <c r="C375" s="29" t="s">
        <v>313</v>
      </c>
      <c r="D375" s="31"/>
      <c r="E375" s="28"/>
      <c r="F375" s="32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</row>
    <row r="376" spans="1:18" ht="18.75">
      <c r="A376" s="55"/>
      <c r="B376" s="61"/>
      <c r="C376" s="61" t="s">
        <v>314</v>
      </c>
      <c r="D376" s="54"/>
      <c r="E376" s="55"/>
      <c r="F376" s="41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</row>
    <row r="377" spans="1:18" ht="18.75">
      <c r="A377" s="28">
        <v>5</v>
      </c>
      <c r="B377" s="29" t="s">
        <v>315</v>
      </c>
      <c r="C377" s="29" t="s">
        <v>316</v>
      </c>
      <c r="D377" s="31">
        <v>7500</v>
      </c>
      <c r="E377" s="28"/>
      <c r="F377" s="32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</row>
    <row r="378" spans="1:18" ht="18.75">
      <c r="A378" s="28"/>
      <c r="B378" s="29"/>
      <c r="C378" s="29" t="s">
        <v>317</v>
      </c>
      <c r="D378" s="31"/>
      <c r="E378" s="28"/>
      <c r="F378" s="32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</row>
    <row r="379" spans="1:18" ht="18.75">
      <c r="A379" s="28"/>
      <c r="B379" s="29"/>
      <c r="C379" s="29"/>
      <c r="D379" s="31"/>
      <c r="E379" s="28"/>
      <c r="F379" s="32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</row>
    <row r="380" spans="1:18" ht="18.75">
      <c r="A380" s="130"/>
      <c r="B380" s="131" t="s">
        <v>318</v>
      </c>
      <c r="C380" s="131"/>
      <c r="D380" s="176">
        <f>SUM(D366:D379)</f>
        <v>87100</v>
      </c>
      <c r="E380" s="130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</row>
    <row r="381" spans="1:18" ht="18.75">
      <c r="A381" s="133"/>
      <c r="B381" s="104"/>
      <c r="C381" s="104"/>
      <c r="D381" s="105"/>
      <c r="E381" s="133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1:18" ht="18.75">
      <c r="A382" s="133"/>
      <c r="B382" s="104"/>
      <c r="C382" s="104"/>
      <c r="D382" s="105"/>
      <c r="E382" s="133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1:18" ht="18.75">
      <c r="A383" s="133"/>
      <c r="B383" s="104"/>
      <c r="C383" s="104"/>
      <c r="D383" s="105"/>
      <c r="E383" s="133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1:18" ht="20.25">
      <c r="A384" s="194"/>
      <c r="B384" s="151" t="s">
        <v>333</v>
      </c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</row>
    <row r="385" spans="1:18" ht="20.25">
      <c r="A385" s="6"/>
      <c r="B385" s="175" t="s">
        <v>332</v>
      </c>
      <c r="D385" s="5"/>
      <c r="E385" s="6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2"/>
    </row>
    <row r="386" spans="1:18" ht="15.75">
      <c r="A386" s="12" t="s">
        <v>3</v>
      </c>
      <c r="B386" s="14" t="s">
        <v>4</v>
      </c>
      <c r="C386" s="12" t="s">
        <v>5</v>
      </c>
      <c r="D386" s="13" t="s">
        <v>6</v>
      </c>
      <c r="E386" s="12" t="s">
        <v>7</v>
      </c>
      <c r="F386" s="12" t="s">
        <v>8</v>
      </c>
      <c r="G386" s="289" t="s">
        <v>50</v>
      </c>
      <c r="H386" s="290"/>
      <c r="I386" s="291"/>
      <c r="J386" s="289" t="s">
        <v>264</v>
      </c>
      <c r="K386" s="290"/>
      <c r="L386" s="290"/>
      <c r="M386" s="290"/>
      <c r="N386" s="290"/>
      <c r="O386" s="290"/>
      <c r="P386" s="290"/>
      <c r="Q386" s="290"/>
      <c r="R386" s="291"/>
    </row>
    <row r="387" spans="1:18" ht="15.75">
      <c r="A387" s="15" t="s">
        <v>9</v>
      </c>
      <c r="B387" s="17"/>
      <c r="C387" s="15" t="s">
        <v>10</v>
      </c>
      <c r="D387" s="16"/>
      <c r="E387" s="15" t="s">
        <v>11</v>
      </c>
      <c r="F387" s="15" t="s">
        <v>11</v>
      </c>
      <c r="G387" s="193" t="s">
        <v>12</v>
      </c>
      <c r="H387" s="18" t="s">
        <v>13</v>
      </c>
      <c r="I387" s="18" t="s">
        <v>14</v>
      </c>
      <c r="J387" s="18" t="s">
        <v>15</v>
      </c>
      <c r="K387" s="18" t="s">
        <v>16</v>
      </c>
      <c r="L387" s="18" t="s">
        <v>17</v>
      </c>
      <c r="M387" s="18" t="s">
        <v>18</v>
      </c>
      <c r="N387" s="18" t="s">
        <v>19</v>
      </c>
      <c r="O387" s="18" t="s">
        <v>20</v>
      </c>
      <c r="P387" s="18" t="s">
        <v>21</v>
      </c>
      <c r="Q387" s="18" t="s">
        <v>22</v>
      </c>
      <c r="R387" s="18" t="s">
        <v>23</v>
      </c>
    </row>
    <row r="388" spans="1:18" ht="18.75">
      <c r="A388" s="24">
        <v>1</v>
      </c>
      <c r="B388" s="154" t="s">
        <v>308</v>
      </c>
      <c r="C388" s="22" t="s">
        <v>309</v>
      </c>
      <c r="D388" s="23">
        <v>6400</v>
      </c>
      <c r="E388" s="24" t="s">
        <v>24</v>
      </c>
      <c r="F388" s="24" t="s">
        <v>310</v>
      </c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</row>
    <row r="389" spans="1:18" ht="18.75">
      <c r="A389" s="55"/>
      <c r="B389" s="162"/>
      <c r="C389" s="61" t="s">
        <v>299</v>
      </c>
      <c r="D389" s="54"/>
      <c r="E389" s="55"/>
      <c r="F389" s="41" t="s">
        <v>25</v>
      </c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</row>
    <row r="390" spans="1:18" ht="18.75">
      <c r="A390" s="44"/>
      <c r="B390" s="239" t="s">
        <v>349</v>
      </c>
      <c r="C390" s="212"/>
      <c r="D390" s="240">
        <f>SUM(D388:D389)</f>
        <v>6400</v>
      </c>
      <c r="E390" s="44"/>
      <c r="F390" s="64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</row>
    <row r="391" spans="1:18" ht="18.75">
      <c r="A391" s="3"/>
      <c r="B391" s="229"/>
      <c r="C391" s="8"/>
      <c r="D391" s="9"/>
      <c r="E391" s="3"/>
      <c r="F391" s="10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1:18" ht="20.25">
      <c r="A392" s="179"/>
      <c r="B392" s="182" t="s">
        <v>330</v>
      </c>
      <c r="D392" s="178"/>
      <c r="E392" s="133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1:18" ht="20.25">
      <c r="A393" s="133"/>
      <c r="B393" s="181" t="s">
        <v>334</v>
      </c>
      <c r="C393" s="177"/>
      <c r="D393" s="178"/>
      <c r="E393" s="133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87"/>
    </row>
    <row r="394" spans="1:18" ht="15.75">
      <c r="A394" s="12" t="s">
        <v>3</v>
      </c>
      <c r="B394" s="14" t="s">
        <v>4</v>
      </c>
      <c r="C394" s="14" t="s">
        <v>5</v>
      </c>
      <c r="D394" s="13" t="s">
        <v>6</v>
      </c>
      <c r="E394" s="14" t="s">
        <v>7</v>
      </c>
      <c r="F394" s="12" t="s">
        <v>8</v>
      </c>
      <c r="G394" s="289" t="s">
        <v>50</v>
      </c>
      <c r="H394" s="290"/>
      <c r="I394" s="291"/>
      <c r="J394" s="289" t="s">
        <v>264</v>
      </c>
      <c r="K394" s="290"/>
      <c r="L394" s="290"/>
      <c r="M394" s="290"/>
      <c r="N394" s="290"/>
      <c r="O394" s="290"/>
      <c r="P394" s="290"/>
      <c r="Q394" s="290"/>
      <c r="R394" s="291"/>
    </row>
    <row r="395" spans="1:18" ht="15.75">
      <c r="A395" s="15" t="s">
        <v>9</v>
      </c>
      <c r="B395" s="17"/>
      <c r="C395" s="17" t="s">
        <v>10</v>
      </c>
      <c r="D395" s="16"/>
      <c r="E395" s="17" t="s">
        <v>11</v>
      </c>
      <c r="F395" s="15" t="s">
        <v>11</v>
      </c>
      <c r="G395" s="18" t="s">
        <v>12</v>
      </c>
      <c r="H395" s="18" t="s">
        <v>13</v>
      </c>
      <c r="I395" s="18" t="s">
        <v>14</v>
      </c>
      <c r="J395" s="18" t="s">
        <v>15</v>
      </c>
      <c r="K395" s="18" t="s">
        <v>16</v>
      </c>
      <c r="L395" s="18" t="s">
        <v>17</v>
      </c>
      <c r="M395" s="18" t="s">
        <v>18</v>
      </c>
      <c r="N395" s="18" t="s">
        <v>19</v>
      </c>
      <c r="O395" s="18" t="s">
        <v>20</v>
      </c>
      <c r="P395" s="18" t="s">
        <v>21</v>
      </c>
      <c r="Q395" s="18" t="s">
        <v>22</v>
      </c>
      <c r="R395" s="18" t="s">
        <v>23</v>
      </c>
    </row>
    <row r="396" spans="1:18" ht="18.75">
      <c r="A396" s="28">
        <v>1</v>
      </c>
      <c r="B396" s="29" t="s">
        <v>198</v>
      </c>
      <c r="C396" s="29" t="s">
        <v>199</v>
      </c>
      <c r="D396" s="31">
        <v>51000</v>
      </c>
      <c r="E396" s="28" t="s">
        <v>24</v>
      </c>
      <c r="F396" s="28" t="s">
        <v>25</v>
      </c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</row>
    <row r="397" spans="1:18" ht="18.75">
      <c r="A397" s="28"/>
      <c r="B397" s="29" t="s">
        <v>200</v>
      </c>
      <c r="C397" s="29" t="s">
        <v>319</v>
      </c>
      <c r="D397" s="31"/>
      <c r="E397" s="28"/>
      <c r="F397" s="28" t="s">
        <v>146</v>
      </c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</row>
    <row r="398" spans="1:18" ht="18.75">
      <c r="A398" s="55"/>
      <c r="B398" s="61"/>
      <c r="C398" s="61" t="s">
        <v>320</v>
      </c>
      <c r="D398" s="54"/>
      <c r="E398" s="55"/>
      <c r="F398" s="55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</row>
    <row r="399" spans="1:18" ht="18.75">
      <c r="A399" s="28">
        <v>2</v>
      </c>
      <c r="B399" s="36" t="s">
        <v>321</v>
      </c>
      <c r="C399" s="36" t="s">
        <v>322</v>
      </c>
      <c r="D399" s="31">
        <v>11000</v>
      </c>
      <c r="E399" s="28" t="s">
        <v>24</v>
      </c>
      <c r="F399" s="28" t="s">
        <v>25</v>
      </c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</row>
    <row r="400" spans="1:18" ht="18.75">
      <c r="A400" s="28"/>
      <c r="B400" s="36"/>
      <c r="C400" s="36" t="s">
        <v>323</v>
      </c>
      <c r="D400" s="31"/>
      <c r="E400" s="28"/>
      <c r="F400" s="28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</row>
    <row r="401" spans="1:18" ht="18.75">
      <c r="A401" s="55"/>
      <c r="B401" s="39"/>
      <c r="C401" s="39" t="s">
        <v>324</v>
      </c>
      <c r="D401" s="54"/>
      <c r="E401" s="55"/>
      <c r="F401" s="55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</row>
    <row r="402" spans="1:18" ht="18.75">
      <c r="A402" s="28">
        <v>3</v>
      </c>
      <c r="B402" s="29" t="s">
        <v>202</v>
      </c>
      <c r="C402" s="29" t="s">
        <v>203</v>
      </c>
      <c r="D402" s="31">
        <v>8600</v>
      </c>
      <c r="E402" s="28" t="s">
        <v>24</v>
      </c>
      <c r="F402" s="28" t="s">
        <v>25</v>
      </c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</row>
    <row r="403" spans="1:18" ht="18.75">
      <c r="A403" s="28"/>
      <c r="B403" s="29" t="s">
        <v>204</v>
      </c>
      <c r="C403" s="29" t="s">
        <v>325</v>
      </c>
      <c r="D403" s="31"/>
      <c r="E403" s="28"/>
      <c r="F403" s="28" t="s">
        <v>146</v>
      </c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</row>
    <row r="404" spans="1:18" ht="18.75">
      <c r="A404" s="28"/>
      <c r="B404" s="36"/>
      <c r="C404" s="36" t="s">
        <v>323</v>
      </c>
      <c r="D404" s="31"/>
      <c r="E404" s="28"/>
      <c r="F404" s="28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</row>
    <row r="405" spans="1:18" ht="18.75">
      <c r="A405" s="55"/>
      <c r="B405" s="39"/>
      <c r="C405" s="39" t="s">
        <v>326</v>
      </c>
      <c r="D405" s="54"/>
      <c r="E405" s="55"/>
      <c r="F405" s="55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</row>
    <row r="406" spans="1:18" ht="18.75">
      <c r="A406" s="28">
        <v>4</v>
      </c>
      <c r="B406" s="36" t="s">
        <v>327</v>
      </c>
      <c r="C406" s="36" t="s">
        <v>328</v>
      </c>
      <c r="D406" s="31">
        <v>5000</v>
      </c>
      <c r="E406" s="28" t="s">
        <v>24</v>
      </c>
      <c r="F406" s="28" t="s">
        <v>146</v>
      </c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</row>
    <row r="407" spans="1:18" ht="18.75">
      <c r="A407" s="28"/>
      <c r="B407" s="36"/>
      <c r="C407" s="36" t="s">
        <v>323</v>
      </c>
      <c r="D407" s="31"/>
      <c r="E407" s="28"/>
      <c r="F407" s="28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</row>
    <row r="408" spans="1:18" ht="18.75">
      <c r="A408" s="88"/>
      <c r="B408" s="184"/>
      <c r="C408" s="39" t="s">
        <v>329</v>
      </c>
      <c r="D408" s="91"/>
      <c r="E408" s="88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</row>
    <row r="409" spans="1:18" ht="18.75">
      <c r="A409" s="130"/>
      <c r="B409" s="45" t="s">
        <v>205</v>
      </c>
      <c r="C409" s="131" t="s">
        <v>196</v>
      </c>
      <c r="D409" s="176">
        <v>57000</v>
      </c>
      <c r="E409" s="130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</row>
    <row r="410" spans="1:18" ht="20.25">
      <c r="A410" s="194"/>
      <c r="B410" s="151" t="s">
        <v>335</v>
      </c>
      <c r="C410" s="194"/>
      <c r="D410" s="194"/>
      <c r="E410" s="194"/>
      <c r="F410" s="194"/>
      <c r="G410" s="194"/>
      <c r="H410" s="194"/>
      <c r="I410" s="194"/>
      <c r="J410" s="194"/>
      <c r="K410" s="194"/>
      <c r="L410" s="194"/>
      <c r="M410" s="194"/>
      <c r="N410" s="194"/>
      <c r="O410" s="194"/>
      <c r="P410" s="194"/>
      <c r="Q410" s="194"/>
      <c r="R410" s="194"/>
    </row>
    <row r="411" spans="1:18" ht="20.25">
      <c r="A411" s="6"/>
      <c r="B411" s="175" t="s">
        <v>336</v>
      </c>
      <c r="C411" s="4"/>
      <c r="D411" s="5"/>
      <c r="E411" s="6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2"/>
    </row>
    <row r="412" spans="1:18" ht="15.75">
      <c r="A412" s="12" t="s">
        <v>3</v>
      </c>
      <c r="B412" s="14" t="s">
        <v>4</v>
      </c>
      <c r="C412" s="12" t="s">
        <v>5</v>
      </c>
      <c r="D412" s="13" t="s">
        <v>6</v>
      </c>
      <c r="E412" s="12" t="s">
        <v>7</v>
      </c>
      <c r="F412" s="12" t="s">
        <v>8</v>
      </c>
      <c r="G412" s="289" t="s">
        <v>50</v>
      </c>
      <c r="H412" s="290"/>
      <c r="I412" s="291"/>
      <c r="J412" s="289" t="s">
        <v>264</v>
      </c>
      <c r="K412" s="290"/>
      <c r="L412" s="290"/>
      <c r="M412" s="290"/>
      <c r="N412" s="290"/>
      <c r="O412" s="290"/>
      <c r="P412" s="290"/>
      <c r="Q412" s="290"/>
      <c r="R412" s="291"/>
    </row>
    <row r="413" spans="1:18" ht="15.75">
      <c r="A413" s="15" t="s">
        <v>9</v>
      </c>
      <c r="B413" s="17"/>
      <c r="C413" s="15" t="s">
        <v>10</v>
      </c>
      <c r="D413" s="16"/>
      <c r="E413" s="15" t="s">
        <v>11</v>
      </c>
      <c r="F413" s="15" t="s">
        <v>11</v>
      </c>
      <c r="G413" s="193" t="s">
        <v>12</v>
      </c>
      <c r="H413" s="18" t="s">
        <v>13</v>
      </c>
      <c r="I413" s="18" t="s">
        <v>14</v>
      </c>
      <c r="J413" s="18" t="s">
        <v>15</v>
      </c>
      <c r="K413" s="18" t="s">
        <v>16</v>
      </c>
      <c r="L413" s="18" t="s">
        <v>17</v>
      </c>
      <c r="M413" s="18" t="s">
        <v>18</v>
      </c>
      <c r="N413" s="18" t="s">
        <v>19</v>
      </c>
      <c r="O413" s="18" t="s">
        <v>20</v>
      </c>
      <c r="P413" s="18" t="s">
        <v>21</v>
      </c>
      <c r="Q413" s="18" t="s">
        <v>22</v>
      </c>
      <c r="R413" s="18" t="s">
        <v>23</v>
      </c>
    </row>
    <row r="414" spans="1:18" ht="18.75">
      <c r="A414" s="24">
        <v>1</v>
      </c>
      <c r="B414" s="154" t="s">
        <v>337</v>
      </c>
      <c r="C414" s="22" t="s">
        <v>338</v>
      </c>
      <c r="D414" s="23">
        <v>58800</v>
      </c>
      <c r="E414" s="24" t="s">
        <v>24</v>
      </c>
      <c r="F414" s="24" t="s">
        <v>194</v>
      </c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</row>
    <row r="415" spans="1:18" ht="18.75">
      <c r="A415" s="28"/>
      <c r="B415" s="158"/>
      <c r="C415" s="29" t="s">
        <v>339</v>
      </c>
      <c r="D415" s="31"/>
      <c r="E415" s="28"/>
      <c r="F415" s="32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</row>
    <row r="416" spans="1:18" ht="18.75">
      <c r="A416" s="55"/>
      <c r="B416" s="162"/>
      <c r="C416" s="61" t="s">
        <v>300</v>
      </c>
      <c r="D416" s="54"/>
      <c r="E416" s="55"/>
      <c r="F416" s="41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</row>
    <row r="417" spans="1:18" ht="18.75">
      <c r="A417" s="83">
        <v>2</v>
      </c>
      <c r="B417" s="233" t="s">
        <v>197</v>
      </c>
      <c r="C417" s="233" t="s">
        <v>340</v>
      </c>
      <c r="D417" s="235">
        <v>16000</v>
      </c>
      <c r="E417" s="83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</row>
    <row r="418" spans="1:18" ht="18.75">
      <c r="A418" s="86"/>
      <c r="B418" s="28"/>
      <c r="C418" s="234" t="s">
        <v>341</v>
      </c>
      <c r="D418" s="90"/>
      <c r="E418" s="86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</row>
    <row r="419" spans="1:18" ht="18.75">
      <c r="A419" s="86"/>
      <c r="B419" s="28"/>
      <c r="C419" s="29" t="s">
        <v>342</v>
      </c>
      <c r="D419" s="90"/>
      <c r="E419" s="86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</row>
    <row r="420" spans="1:18" ht="18.75">
      <c r="A420" s="88"/>
      <c r="B420" s="55"/>
      <c r="C420" s="61" t="s">
        <v>343</v>
      </c>
      <c r="D420" s="91"/>
      <c r="E420" s="88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</row>
    <row r="421" spans="1:18" ht="18.75">
      <c r="A421" s="130"/>
      <c r="B421" s="239" t="s">
        <v>357</v>
      </c>
      <c r="C421" s="239"/>
      <c r="D421" s="213">
        <f>SUM(D414:D420)</f>
        <v>74800</v>
      </c>
      <c r="E421" s="130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</row>
    <row r="422" spans="1:18" ht="20.25">
      <c r="A422" s="133"/>
      <c r="B422" s="175" t="s">
        <v>350</v>
      </c>
      <c r="C422" s="133"/>
      <c r="D422" s="178"/>
      <c r="E422" s="133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  <row r="423" spans="1:18" ht="15.75">
      <c r="A423" s="12" t="s">
        <v>3</v>
      </c>
      <c r="B423" s="14" t="s">
        <v>4</v>
      </c>
      <c r="C423" s="12" t="s">
        <v>5</v>
      </c>
      <c r="D423" s="13" t="s">
        <v>6</v>
      </c>
      <c r="E423" s="12" t="s">
        <v>7</v>
      </c>
      <c r="F423" s="12" t="s">
        <v>8</v>
      </c>
      <c r="G423" s="289" t="s">
        <v>50</v>
      </c>
      <c r="H423" s="290"/>
      <c r="I423" s="291"/>
      <c r="J423" s="289" t="s">
        <v>264</v>
      </c>
      <c r="K423" s="290"/>
      <c r="L423" s="290"/>
      <c r="M423" s="290"/>
      <c r="N423" s="290"/>
      <c r="O423" s="290"/>
      <c r="P423" s="290"/>
      <c r="Q423" s="290"/>
      <c r="R423" s="291"/>
    </row>
    <row r="424" spans="1:18" ht="15.75">
      <c r="A424" s="15" t="s">
        <v>9</v>
      </c>
      <c r="B424" s="17"/>
      <c r="C424" s="15" t="s">
        <v>10</v>
      </c>
      <c r="D424" s="16"/>
      <c r="E424" s="15" t="s">
        <v>11</v>
      </c>
      <c r="F424" s="15" t="s">
        <v>11</v>
      </c>
      <c r="G424" s="18" t="s">
        <v>12</v>
      </c>
      <c r="H424" s="18" t="s">
        <v>13</v>
      </c>
      <c r="I424" s="18" t="s">
        <v>14</v>
      </c>
      <c r="J424" s="18" t="s">
        <v>15</v>
      </c>
      <c r="K424" s="18" t="s">
        <v>16</v>
      </c>
      <c r="L424" s="18" t="s">
        <v>17</v>
      </c>
      <c r="M424" s="18" t="s">
        <v>18</v>
      </c>
      <c r="N424" s="18" t="s">
        <v>19</v>
      </c>
      <c r="O424" s="18" t="s">
        <v>20</v>
      </c>
      <c r="P424" s="18" t="s">
        <v>21</v>
      </c>
      <c r="Q424" s="18" t="s">
        <v>22</v>
      </c>
      <c r="R424" s="18" t="s">
        <v>23</v>
      </c>
    </row>
    <row r="425" spans="1:18" ht="18.75">
      <c r="A425" s="24">
        <v>1</v>
      </c>
      <c r="B425" s="165" t="s">
        <v>344</v>
      </c>
      <c r="C425" s="183" t="s">
        <v>345</v>
      </c>
      <c r="D425" s="23">
        <v>34000</v>
      </c>
      <c r="E425" s="24" t="s">
        <v>24</v>
      </c>
      <c r="F425" s="24" t="s">
        <v>310</v>
      </c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</row>
    <row r="426" spans="1:18" ht="18.75">
      <c r="A426" s="28"/>
      <c r="B426" s="236"/>
      <c r="C426" s="36" t="s">
        <v>346</v>
      </c>
      <c r="D426" s="31"/>
      <c r="E426" s="28"/>
      <c r="F426" s="32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</row>
    <row r="427" spans="1:18" ht="18.75">
      <c r="A427" s="28"/>
      <c r="B427" s="236"/>
      <c r="C427" s="36" t="s">
        <v>347</v>
      </c>
      <c r="D427" s="31"/>
      <c r="E427" s="28"/>
      <c r="F427" s="32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</row>
    <row r="428" spans="1:18" ht="18.75">
      <c r="A428" s="44"/>
      <c r="B428" s="239" t="s">
        <v>349</v>
      </c>
      <c r="C428" s="238"/>
      <c r="D428" s="228">
        <f>SUM(D425:D427)</f>
        <v>34000</v>
      </c>
      <c r="E428" s="44"/>
      <c r="F428" s="64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</row>
    <row r="429" spans="1:18" ht="20.25">
      <c r="A429" s="83"/>
      <c r="B429" s="237" t="s">
        <v>351</v>
      </c>
      <c r="C429" s="177"/>
      <c r="D429" s="178"/>
      <c r="E429" s="133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87"/>
    </row>
    <row r="430" spans="1:18" ht="15.75">
      <c r="A430" s="12" t="s">
        <v>3</v>
      </c>
      <c r="B430" s="12" t="s">
        <v>4</v>
      </c>
      <c r="C430" s="14" t="s">
        <v>5</v>
      </c>
      <c r="D430" s="13" t="s">
        <v>6</v>
      </c>
      <c r="E430" s="14" t="s">
        <v>7</v>
      </c>
      <c r="F430" s="12" t="s">
        <v>8</v>
      </c>
      <c r="G430" s="289" t="s">
        <v>50</v>
      </c>
      <c r="H430" s="290"/>
      <c r="I430" s="291"/>
      <c r="J430" s="289" t="s">
        <v>264</v>
      </c>
      <c r="K430" s="290"/>
      <c r="L430" s="290"/>
      <c r="M430" s="290"/>
      <c r="N430" s="290"/>
      <c r="O430" s="290"/>
      <c r="P430" s="290"/>
      <c r="Q430" s="290"/>
      <c r="R430" s="291"/>
    </row>
    <row r="431" spans="1:18" ht="15.75">
      <c r="A431" s="15" t="s">
        <v>9</v>
      </c>
      <c r="B431" s="209"/>
      <c r="C431" s="17" t="s">
        <v>10</v>
      </c>
      <c r="D431" s="16"/>
      <c r="E431" s="17" t="s">
        <v>11</v>
      </c>
      <c r="F431" s="15" t="s">
        <v>11</v>
      </c>
      <c r="G431" s="18" t="s">
        <v>12</v>
      </c>
      <c r="H431" s="18" t="s">
        <v>13</v>
      </c>
      <c r="I431" s="18" t="s">
        <v>14</v>
      </c>
      <c r="J431" s="18" t="s">
        <v>15</v>
      </c>
      <c r="K431" s="18" t="s">
        <v>16</v>
      </c>
      <c r="L431" s="18" t="s">
        <v>17</v>
      </c>
      <c r="M431" s="18" t="s">
        <v>18</v>
      </c>
      <c r="N431" s="18" t="s">
        <v>19</v>
      </c>
      <c r="O431" s="18" t="s">
        <v>20</v>
      </c>
      <c r="P431" s="18" t="s">
        <v>21</v>
      </c>
      <c r="Q431" s="18" t="s">
        <v>22</v>
      </c>
      <c r="R431" s="18" t="s">
        <v>23</v>
      </c>
    </row>
    <row r="432" spans="1:18" ht="18.75">
      <c r="A432" s="230">
        <v>1</v>
      </c>
      <c r="B432" s="22" t="s">
        <v>198</v>
      </c>
      <c r="C432" s="8" t="s">
        <v>199</v>
      </c>
      <c r="D432" s="23">
        <v>34000</v>
      </c>
      <c r="E432" s="24" t="s">
        <v>24</v>
      </c>
      <c r="F432" s="24" t="s">
        <v>25</v>
      </c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</row>
    <row r="433" spans="1:18" ht="18.75">
      <c r="A433" s="231"/>
      <c r="B433" s="29" t="s">
        <v>200</v>
      </c>
      <c r="C433" s="8" t="s">
        <v>348</v>
      </c>
      <c r="D433" s="31"/>
      <c r="E433" s="28"/>
      <c r="F433" s="28" t="s">
        <v>310</v>
      </c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</row>
    <row r="434" spans="1:18" ht="18.75">
      <c r="A434" s="232"/>
      <c r="B434" s="61"/>
      <c r="C434" s="79" t="s">
        <v>320</v>
      </c>
      <c r="D434" s="54"/>
      <c r="E434" s="55"/>
      <c r="F434" s="55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</row>
    <row r="435" spans="1:18" ht="18.75">
      <c r="A435" s="130"/>
      <c r="B435" s="239" t="s">
        <v>349</v>
      </c>
      <c r="C435" s="241"/>
      <c r="D435" s="213">
        <f>SUM(D432:D434)</f>
        <v>34000</v>
      </c>
      <c r="E435" s="130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</row>
    <row r="436" spans="1:18" ht="18.75">
      <c r="A436" s="133"/>
      <c r="B436" s="3"/>
      <c r="C436" s="133"/>
      <c r="D436" s="178"/>
      <c r="E436" s="133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</row>
    <row r="437" spans="1:18" ht="20.25">
      <c r="A437" s="133"/>
      <c r="B437" s="151" t="s">
        <v>354</v>
      </c>
      <c r="C437" s="104"/>
      <c r="D437" s="105"/>
      <c r="E437" s="133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</row>
    <row r="438" spans="1:18" ht="20.25">
      <c r="A438" s="133"/>
      <c r="B438" s="237" t="s">
        <v>352</v>
      </c>
      <c r="C438" s="11"/>
      <c r="D438" s="178"/>
      <c r="E438" s="133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</row>
    <row r="439" spans="1:18" ht="15.75">
      <c r="A439" s="12" t="s">
        <v>3</v>
      </c>
      <c r="B439" s="14" t="s">
        <v>4</v>
      </c>
      <c r="C439" s="14" t="s">
        <v>5</v>
      </c>
      <c r="D439" s="13" t="s">
        <v>6</v>
      </c>
      <c r="E439" s="12" t="s">
        <v>7</v>
      </c>
      <c r="F439" s="12" t="s">
        <v>8</v>
      </c>
      <c r="G439" s="289" t="s">
        <v>50</v>
      </c>
      <c r="H439" s="290"/>
      <c r="I439" s="291"/>
      <c r="J439" s="289" t="s">
        <v>264</v>
      </c>
      <c r="K439" s="290"/>
      <c r="L439" s="290"/>
      <c r="M439" s="290"/>
      <c r="N439" s="290"/>
      <c r="O439" s="290"/>
      <c r="P439" s="290"/>
      <c r="Q439" s="290"/>
      <c r="R439" s="291"/>
    </row>
    <row r="440" spans="1:18" ht="15.75">
      <c r="A440" s="15" t="s">
        <v>9</v>
      </c>
      <c r="B440" s="17"/>
      <c r="C440" s="17" t="s">
        <v>10</v>
      </c>
      <c r="D440" s="16"/>
      <c r="E440" s="15" t="s">
        <v>11</v>
      </c>
      <c r="F440" s="15" t="s">
        <v>11</v>
      </c>
      <c r="G440" s="18" t="s">
        <v>12</v>
      </c>
      <c r="H440" s="18" t="s">
        <v>13</v>
      </c>
      <c r="I440" s="18" t="s">
        <v>14</v>
      </c>
      <c r="J440" s="18" t="s">
        <v>15</v>
      </c>
      <c r="K440" s="18" t="s">
        <v>16</v>
      </c>
      <c r="L440" s="18" t="s">
        <v>17</v>
      </c>
      <c r="M440" s="18" t="s">
        <v>18</v>
      </c>
      <c r="N440" s="18" t="s">
        <v>19</v>
      </c>
      <c r="O440" s="18" t="s">
        <v>20</v>
      </c>
      <c r="P440" s="18" t="s">
        <v>21</v>
      </c>
      <c r="Q440" s="18" t="s">
        <v>22</v>
      </c>
      <c r="R440" s="18" t="s">
        <v>23</v>
      </c>
    </row>
    <row r="441" spans="1:18" ht="18.75">
      <c r="A441" s="83">
        <v>1</v>
      </c>
      <c r="B441" s="29" t="s">
        <v>198</v>
      </c>
      <c r="C441" s="29" t="s">
        <v>199</v>
      </c>
      <c r="D441" s="31">
        <v>17000</v>
      </c>
      <c r="E441" s="83" t="s">
        <v>24</v>
      </c>
      <c r="F441" s="27" t="s">
        <v>207</v>
      </c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</row>
    <row r="442" spans="1:18" ht="18.75">
      <c r="A442" s="86"/>
      <c r="B442" s="29" t="s">
        <v>200</v>
      </c>
      <c r="C442" s="29" t="s">
        <v>201</v>
      </c>
      <c r="D442" s="31"/>
      <c r="E442" s="86"/>
      <c r="F442" s="34" t="s">
        <v>208</v>
      </c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</row>
    <row r="443" spans="1:18" ht="18.75">
      <c r="A443" s="88"/>
      <c r="B443" s="184"/>
      <c r="C443" s="185"/>
      <c r="D443" s="91"/>
      <c r="E443" s="88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</row>
    <row r="444" spans="1:18" ht="18.75">
      <c r="A444" s="130"/>
      <c r="B444" s="131" t="s">
        <v>195</v>
      </c>
      <c r="C444" s="131"/>
      <c r="D444" s="176">
        <f>SUM(D441:D443)</f>
        <v>17000</v>
      </c>
      <c r="E444" s="130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</row>
    <row r="445" spans="1:18" ht="18.75">
      <c r="A445" s="133"/>
      <c r="B445" s="104"/>
      <c r="C445" s="104"/>
      <c r="D445" s="105"/>
      <c r="E445" s="133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1:18" ht="18.75">
      <c r="A446" s="133"/>
      <c r="B446" s="104"/>
      <c r="C446" s="104"/>
      <c r="D446" s="105"/>
      <c r="E446" s="133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1:18" ht="20.25">
      <c r="A447" s="179"/>
      <c r="B447" s="60" t="s">
        <v>355</v>
      </c>
      <c r="D447" s="105"/>
      <c r="E447" s="133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</row>
    <row r="448" spans="1:18" ht="20.25">
      <c r="A448" s="133"/>
      <c r="B448" s="181" t="s">
        <v>356</v>
      </c>
      <c r="C448" s="177"/>
      <c r="D448" s="178"/>
      <c r="E448" s="133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1:18" ht="15.75">
      <c r="A449" s="12" t="s">
        <v>3</v>
      </c>
      <c r="B449" s="14" t="s">
        <v>4</v>
      </c>
      <c r="C449" s="14" t="s">
        <v>5</v>
      </c>
      <c r="D449" s="13" t="s">
        <v>6</v>
      </c>
      <c r="E449" s="12" t="s">
        <v>7</v>
      </c>
      <c r="F449" s="12" t="s">
        <v>8</v>
      </c>
      <c r="G449" s="289" t="s">
        <v>50</v>
      </c>
      <c r="H449" s="290"/>
      <c r="I449" s="291"/>
      <c r="J449" s="289" t="s">
        <v>264</v>
      </c>
      <c r="K449" s="290"/>
      <c r="L449" s="290"/>
      <c r="M449" s="290"/>
      <c r="N449" s="290"/>
      <c r="O449" s="290"/>
      <c r="P449" s="290"/>
      <c r="Q449" s="290"/>
      <c r="R449" s="291"/>
    </row>
    <row r="450" spans="1:18" ht="15.75">
      <c r="A450" s="15" t="s">
        <v>9</v>
      </c>
      <c r="B450" s="17"/>
      <c r="C450" s="17" t="s">
        <v>10</v>
      </c>
      <c r="D450" s="16"/>
      <c r="E450" s="15" t="s">
        <v>11</v>
      </c>
      <c r="F450" s="15" t="s">
        <v>11</v>
      </c>
      <c r="G450" s="18" t="s">
        <v>12</v>
      </c>
      <c r="H450" s="18" t="s">
        <v>13</v>
      </c>
      <c r="I450" s="18" t="s">
        <v>14</v>
      </c>
      <c r="J450" s="18" t="s">
        <v>15</v>
      </c>
      <c r="K450" s="18" t="s">
        <v>16</v>
      </c>
      <c r="L450" s="18" t="s">
        <v>17</v>
      </c>
      <c r="M450" s="18" t="s">
        <v>18</v>
      </c>
      <c r="N450" s="18" t="s">
        <v>19</v>
      </c>
      <c r="O450" s="18" t="s">
        <v>20</v>
      </c>
      <c r="P450" s="18" t="s">
        <v>21</v>
      </c>
      <c r="Q450" s="18" t="s">
        <v>22</v>
      </c>
      <c r="R450" s="18" t="s">
        <v>23</v>
      </c>
    </row>
    <row r="451" spans="1:18" ht="18.75">
      <c r="A451" s="83">
        <v>1</v>
      </c>
      <c r="B451" s="29" t="s">
        <v>198</v>
      </c>
      <c r="C451" s="29" t="s">
        <v>199</v>
      </c>
      <c r="D451" s="31">
        <v>17000</v>
      </c>
      <c r="E451" s="83" t="s">
        <v>24</v>
      </c>
      <c r="F451" s="27" t="s">
        <v>207</v>
      </c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</row>
    <row r="452" spans="1:18" ht="18.75">
      <c r="A452" s="86"/>
      <c r="B452" s="29" t="s">
        <v>200</v>
      </c>
      <c r="C452" s="29" t="s">
        <v>201</v>
      </c>
      <c r="D452" s="31"/>
      <c r="E452" s="86"/>
      <c r="F452" s="34" t="s">
        <v>353</v>
      </c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</row>
    <row r="453" spans="1:18" ht="18.75">
      <c r="A453" s="88"/>
      <c r="B453" s="184"/>
      <c r="C453" s="185"/>
      <c r="D453" s="91"/>
      <c r="E453" s="88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</row>
    <row r="454" spans="1:18" ht="19.5">
      <c r="A454" s="130"/>
      <c r="B454" s="186" t="s">
        <v>37</v>
      </c>
      <c r="C454" s="187" t="s">
        <v>206</v>
      </c>
      <c r="D454" s="188">
        <f>SUM(D451:D453)</f>
        <v>17000</v>
      </c>
      <c r="E454" s="130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</row>
    <row r="455" spans="1:18" ht="20.25">
      <c r="A455" s="242"/>
      <c r="B455" s="293" t="s">
        <v>359</v>
      </c>
      <c r="C455" s="295"/>
      <c r="D455" s="176">
        <f>D454+D444+D435+D428+D421+D409+D390+D380</f>
        <v>327300</v>
      </c>
      <c r="E455" s="242"/>
      <c r="F455" s="242"/>
      <c r="G455" s="242"/>
      <c r="H455" s="242"/>
      <c r="I455" s="242"/>
      <c r="J455" s="242"/>
      <c r="K455" s="242"/>
      <c r="L455" s="242"/>
      <c r="M455" s="242"/>
      <c r="N455" s="242"/>
      <c r="O455" s="242"/>
      <c r="P455" s="242"/>
      <c r="Q455" s="242"/>
      <c r="R455" s="242"/>
    </row>
  </sheetData>
  <mergeCells count="79">
    <mergeCell ref="G439:I439"/>
    <mergeCell ref="J439:R439"/>
    <mergeCell ref="G449:I449"/>
    <mergeCell ref="J449:R449"/>
    <mergeCell ref="B455:C455"/>
    <mergeCell ref="G394:I394"/>
    <mergeCell ref="J394:R394"/>
    <mergeCell ref="A361:R361"/>
    <mergeCell ref="G364:I364"/>
    <mergeCell ref="J364:R364"/>
    <mergeCell ref="G33:I33"/>
    <mergeCell ref="J33:R33"/>
    <mergeCell ref="A250:R250"/>
    <mergeCell ref="A360:R360"/>
    <mergeCell ref="A276:R276"/>
    <mergeCell ref="A277:R277"/>
    <mergeCell ref="A278:Q278"/>
    <mergeCell ref="G282:I282"/>
    <mergeCell ref="J282:R282"/>
    <mergeCell ref="A330:R330"/>
    <mergeCell ref="A331:R331"/>
    <mergeCell ref="A332:Q332"/>
    <mergeCell ref="G336:I336"/>
    <mergeCell ref="J336:R336"/>
    <mergeCell ref="B359:R359"/>
    <mergeCell ref="G305:I305"/>
    <mergeCell ref="G14:I14"/>
    <mergeCell ref="J14:R14"/>
    <mergeCell ref="A28:R28"/>
    <mergeCell ref="A29:R29"/>
    <mergeCell ref="A30:Q30"/>
    <mergeCell ref="G6:I6"/>
    <mergeCell ref="J6:R6"/>
    <mergeCell ref="A1:R1"/>
    <mergeCell ref="A2:R2"/>
    <mergeCell ref="A3:Q3"/>
    <mergeCell ref="A165:Q165"/>
    <mergeCell ref="G221:I221"/>
    <mergeCell ref="J221:R221"/>
    <mergeCell ref="A54:R54"/>
    <mergeCell ref="A55:R55"/>
    <mergeCell ref="G59:I59"/>
    <mergeCell ref="J59:R59"/>
    <mergeCell ref="A56:Q56"/>
    <mergeCell ref="G82:I82"/>
    <mergeCell ref="J82:R82"/>
    <mergeCell ref="G110:I110"/>
    <mergeCell ref="J110:R110"/>
    <mergeCell ref="G139:I139"/>
    <mergeCell ref="J139:R139"/>
    <mergeCell ref="G196:I196"/>
    <mergeCell ref="J196:R196"/>
    <mergeCell ref="A134:R134"/>
    <mergeCell ref="A135:R135"/>
    <mergeCell ref="A136:Q136"/>
    <mergeCell ref="A163:R163"/>
    <mergeCell ref="A164:R164"/>
    <mergeCell ref="A303:Q303"/>
    <mergeCell ref="G386:I386"/>
    <mergeCell ref="J386:R386"/>
    <mergeCell ref="G168:I168"/>
    <mergeCell ref="J168:R168"/>
    <mergeCell ref="A191:R191"/>
    <mergeCell ref="A192:R192"/>
    <mergeCell ref="A193:Q193"/>
    <mergeCell ref="A251:R251"/>
    <mergeCell ref="A252:Q252"/>
    <mergeCell ref="G255:I255"/>
    <mergeCell ref="J255:R255"/>
    <mergeCell ref="J305:R305"/>
    <mergeCell ref="A301:R301"/>
    <mergeCell ref="A302:R302"/>
    <mergeCell ref="B349:C349"/>
    <mergeCell ref="G430:I430"/>
    <mergeCell ref="J430:R430"/>
    <mergeCell ref="G412:I412"/>
    <mergeCell ref="J412:R412"/>
    <mergeCell ref="G423:I423"/>
    <mergeCell ref="J423:R423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workbookViewId="0">
      <selection activeCell="B18" sqref="B18"/>
    </sheetView>
  </sheetViews>
  <sheetFormatPr defaultRowHeight="18.75"/>
  <cols>
    <col min="1" max="1" width="58.25" style="67" customWidth="1"/>
    <col min="2" max="2" width="11.625" style="67" customWidth="1"/>
    <col min="3" max="3" width="14.125" style="6" customWidth="1"/>
    <col min="4" max="4" width="12.375" style="272" customWidth="1"/>
    <col min="5" max="5" width="14.875" style="5" customWidth="1"/>
    <col min="6" max="6" width="13.625" style="6" customWidth="1"/>
    <col min="7" max="16384" width="9" style="67"/>
  </cols>
  <sheetData>
    <row r="2" spans="1:6">
      <c r="A2" s="296" t="s">
        <v>360</v>
      </c>
      <c r="B2" s="296"/>
      <c r="C2" s="296"/>
      <c r="D2" s="296"/>
      <c r="E2" s="296"/>
      <c r="F2" s="296"/>
    </row>
    <row r="3" spans="1:6">
      <c r="A3" s="296" t="s">
        <v>379</v>
      </c>
      <c r="B3" s="296"/>
      <c r="C3" s="296"/>
      <c r="D3" s="296"/>
      <c r="E3" s="296"/>
      <c r="F3" s="296"/>
    </row>
    <row r="4" spans="1:6">
      <c r="A4" s="296" t="s">
        <v>361</v>
      </c>
      <c r="B4" s="296"/>
      <c r="C4" s="296"/>
      <c r="D4" s="296"/>
      <c r="E4" s="296"/>
      <c r="F4" s="296"/>
    </row>
    <row r="5" spans="1:6">
      <c r="A5" s="244" t="s">
        <v>371</v>
      </c>
      <c r="B5" s="244" t="s">
        <v>372</v>
      </c>
      <c r="C5" s="244" t="s">
        <v>362</v>
      </c>
      <c r="D5" s="245" t="s">
        <v>363</v>
      </c>
      <c r="E5" s="245" t="s">
        <v>362</v>
      </c>
      <c r="F5" s="244" t="s">
        <v>364</v>
      </c>
    </row>
    <row r="6" spans="1:6">
      <c r="A6" s="246"/>
      <c r="B6" s="246" t="s">
        <v>373</v>
      </c>
      <c r="C6" s="246" t="s">
        <v>365</v>
      </c>
      <c r="D6" s="247" t="s">
        <v>6</v>
      </c>
      <c r="E6" s="247" t="s">
        <v>366</v>
      </c>
      <c r="F6" s="246"/>
    </row>
    <row r="7" spans="1:6">
      <c r="A7" s="248" t="s">
        <v>367</v>
      </c>
      <c r="B7" s="249"/>
      <c r="C7" s="250"/>
      <c r="D7" s="251"/>
      <c r="E7" s="252"/>
      <c r="F7" s="250"/>
    </row>
    <row r="8" spans="1:6">
      <c r="A8" s="65" t="s">
        <v>380</v>
      </c>
      <c r="B8" s="130">
        <v>1</v>
      </c>
      <c r="C8" s="253">
        <f t="shared" ref="C8:C9" si="0">B8*100/54</f>
        <v>1.8518518518518519</v>
      </c>
      <c r="D8" s="266">
        <v>50000</v>
      </c>
      <c r="E8" s="255">
        <f>D8*100/20643200</f>
        <v>0.24221050999844984</v>
      </c>
      <c r="F8" s="130" t="s">
        <v>25</v>
      </c>
    </row>
    <row r="9" spans="1:6">
      <c r="A9" s="65" t="s">
        <v>381</v>
      </c>
      <c r="B9" s="130">
        <v>2</v>
      </c>
      <c r="C9" s="253">
        <f t="shared" si="0"/>
        <v>3.7037037037037037</v>
      </c>
      <c r="D9" s="266">
        <v>960000</v>
      </c>
      <c r="E9" s="255">
        <f t="shared" ref="E9" si="1">D9*100/20643200</f>
        <v>4.6504417919702368</v>
      </c>
      <c r="F9" s="130" t="s">
        <v>25</v>
      </c>
    </row>
    <row r="10" spans="1:6" s="261" customFormat="1">
      <c r="A10" s="256" t="s">
        <v>196</v>
      </c>
      <c r="B10" s="257">
        <f>SUM(B8:B9)</f>
        <v>3</v>
      </c>
      <c r="C10" s="258">
        <f>SUM(C8:C9)</f>
        <v>5.5555555555555554</v>
      </c>
      <c r="D10" s="259">
        <f>SUM(D8:D9)</f>
        <v>1010000</v>
      </c>
      <c r="E10" s="273">
        <f>SUM(E8:E9)</f>
        <v>4.8926523019686865</v>
      </c>
      <c r="F10" s="257"/>
    </row>
    <row r="11" spans="1:6">
      <c r="A11" s="262" t="s">
        <v>374</v>
      </c>
      <c r="B11" s="263"/>
      <c r="C11" s="264"/>
      <c r="D11" s="265"/>
      <c r="E11" s="274"/>
      <c r="F11" s="264"/>
    </row>
    <row r="12" spans="1:6">
      <c r="A12" s="65" t="s">
        <v>403</v>
      </c>
      <c r="B12" s="130">
        <v>5</v>
      </c>
      <c r="C12" s="275">
        <f>B12*100/B31</f>
        <v>12.820512820512821</v>
      </c>
      <c r="D12" s="110">
        <v>16704400</v>
      </c>
      <c r="E12" s="255">
        <f t="shared" ref="E12:E16" si="2">D12*100/20643200</f>
        <v>80.91962486436212</v>
      </c>
      <c r="F12" s="130" t="s">
        <v>25</v>
      </c>
    </row>
    <row r="13" spans="1:6">
      <c r="A13" s="65" t="s">
        <v>404</v>
      </c>
      <c r="B13" s="130">
        <v>9</v>
      </c>
      <c r="C13" s="275">
        <f>B13*100/B31</f>
        <v>23.076923076923077</v>
      </c>
      <c r="D13" s="266">
        <v>2939350</v>
      </c>
      <c r="E13" s="255">
        <f t="shared" ref="E13" si="3">D13*100/20643200</f>
        <v>14.238829251278872</v>
      </c>
      <c r="F13" s="130" t="s">
        <v>25</v>
      </c>
    </row>
    <row r="14" spans="1:6">
      <c r="A14" s="65" t="s">
        <v>405</v>
      </c>
      <c r="B14" s="130">
        <v>3</v>
      </c>
      <c r="C14" s="275">
        <f>B14*100/54</f>
        <v>5.5555555555555554</v>
      </c>
      <c r="D14" s="266">
        <v>248000</v>
      </c>
      <c r="E14" s="255">
        <f t="shared" si="2"/>
        <v>1.2013641295923112</v>
      </c>
      <c r="F14" s="130" t="s">
        <v>86</v>
      </c>
    </row>
    <row r="15" spans="1:6">
      <c r="A15" s="65" t="s">
        <v>406</v>
      </c>
      <c r="B15" s="130">
        <v>4</v>
      </c>
      <c r="C15" s="275">
        <f t="shared" ref="C15:C16" si="4">B15*100/54</f>
        <v>7.4074074074074074</v>
      </c>
      <c r="D15" s="266">
        <v>60700</v>
      </c>
      <c r="E15" s="255">
        <f t="shared" si="2"/>
        <v>0.29404355913811814</v>
      </c>
      <c r="F15" s="130" t="s">
        <v>25</v>
      </c>
    </row>
    <row r="16" spans="1:6">
      <c r="A16" s="65" t="s">
        <v>407</v>
      </c>
      <c r="B16" s="130">
        <v>8</v>
      </c>
      <c r="C16" s="275">
        <f t="shared" si="4"/>
        <v>14.814814814814815</v>
      </c>
      <c r="D16" s="266">
        <v>510570</v>
      </c>
      <c r="E16" s="255">
        <f t="shared" si="2"/>
        <v>2.473308401798171</v>
      </c>
      <c r="F16" s="130" t="s">
        <v>375</v>
      </c>
    </row>
    <row r="17" spans="1:6">
      <c r="A17" s="257" t="s">
        <v>196</v>
      </c>
      <c r="B17" s="257">
        <f>SUM(B12:B16)</f>
        <v>29</v>
      </c>
      <c r="C17" s="273">
        <f>SUM(C12:C16)</f>
        <v>63.675213675213676</v>
      </c>
      <c r="D17" s="259">
        <f>SUM(D12:D16)</f>
        <v>20463020</v>
      </c>
      <c r="E17" s="273">
        <f>SUM(E12:E16)</f>
        <v>99.127170206169581</v>
      </c>
      <c r="F17" s="257"/>
    </row>
    <row r="18" spans="1:6">
      <c r="A18" s="248" t="s">
        <v>368</v>
      </c>
      <c r="B18" s="249"/>
      <c r="C18" s="250"/>
      <c r="D18" s="251"/>
      <c r="E18" s="276"/>
      <c r="F18" s="250"/>
    </row>
    <row r="19" spans="1:6">
      <c r="A19" s="65" t="s">
        <v>408</v>
      </c>
      <c r="B19" s="130">
        <v>2</v>
      </c>
      <c r="C19" s="275">
        <f>B19*100/54</f>
        <v>3.7037037037037037</v>
      </c>
      <c r="D19" s="266">
        <v>40000</v>
      </c>
      <c r="E19" s="255">
        <f t="shared" ref="E19" si="5">D19*100/20643200</f>
        <v>0.19376840799875988</v>
      </c>
      <c r="F19" s="130" t="s">
        <v>86</v>
      </c>
    </row>
    <row r="20" spans="1:6">
      <c r="A20" s="257" t="s">
        <v>196</v>
      </c>
      <c r="B20" s="257">
        <f>SUM(B19)</f>
        <v>2</v>
      </c>
      <c r="C20" s="258">
        <f>SUM(C19)</f>
        <v>3.7037037037037037</v>
      </c>
      <c r="D20" s="259">
        <f>SUM(D19)</f>
        <v>40000</v>
      </c>
      <c r="E20" s="273">
        <f>SUM(E19)</f>
        <v>0.19376840799875988</v>
      </c>
      <c r="F20" s="257"/>
    </row>
    <row r="21" spans="1:6">
      <c r="A21" s="248" t="s">
        <v>369</v>
      </c>
      <c r="B21" s="249"/>
      <c r="C21" s="250"/>
      <c r="D21" s="251"/>
      <c r="E21" s="276"/>
      <c r="F21" s="250"/>
    </row>
    <row r="22" spans="1:6">
      <c r="A22" s="65" t="s">
        <v>409</v>
      </c>
      <c r="B22" s="130">
        <v>3</v>
      </c>
      <c r="C22" s="277">
        <f>B22*100/54</f>
        <v>5.5555555555555554</v>
      </c>
      <c r="D22" s="266">
        <v>45000</v>
      </c>
      <c r="E22" s="255">
        <f t="shared" ref="E22" si="6">D22*100/20643200</f>
        <v>0.21798945899860486</v>
      </c>
      <c r="F22" s="130" t="s">
        <v>25</v>
      </c>
    </row>
    <row r="23" spans="1:6">
      <c r="A23" s="65" t="s">
        <v>410</v>
      </c>
      <c r="B23" s="130">
        <v>2</v>
      </c>
      <c r="C23" s="277">
        <v>5.13</v>
      </c>
      <c r="D23" s="266">
        <v>25000</v>
      </c>
      <c r="E23" s="255">
        <f>D23*100/D31</f>
        <v>0.11572456073271237</v>
      </c>
      <c r="F23" s="130" t="s">
        <v>86</v>
      </c>
    </row>
    <row r="24" spans="1:6">
      <c r="A24" s="257" t="s">
        <v>196</v>
      </c>
      <c r="B24" s="257">
        <f>SUM(B22)</f>
        <v>3</v>
      </c>
      <c r="C24" s="258">
        <f>SUM(C22)</f>
        <v>5.5555555555555554</v>
      </c>
      <c r="D24" s="259">
        <f>SUM(D22:D23)</f>
        <v>70000</v>
      </c>
      <c r="E24" s="273">
        <f>SUM(E22)</f>
        <v>0.21798945899860486</v>
      </c>
      <c r="F24" s="257"/>
    </row>
    <row r="25" spans="1:6" s="288" customFormat="1">
      <c r="A25" s="284"/>
      <c r="B25" s="284"/>
      <c r="C25" s="285"/>
      <c r="D25" s="286"/>
      <c r="E25" s="287"/>
      <c r="F25" s="284"/>
    </row>
    <row r="26" spans="1:6">
      <c r="A26" s="244" t="s">
        <v>371</v>
      </c>
      <c r="B26" s="244" t="s">
        <v>372</v>
      </c>
      <c r="C26" s="244" t="s">
        <v>362</v>
      </c>
      <c r="D26" s="245" t="s">
        <v>363</v>
      </c>
      <c r="E26" s="245" t="s">
        <v>362</v>
      </c>
      <c r="F26" s="244" t="s">
        <v>364</v>
      </c>
    </row>
    <row r="27" spans="1:6">
      <c r="A27" s="246"/>
      <c r="B27" s="246" t="s">
        <v>373</v>
      </c>
      <c r="C27" s="246" t="s">
        <v>365</v>
      </c>
      <c r="D27" s="247" t="s">
        <v>6</v>
      </c>
      <c r="E27" s="247" t="s">
        <v>366</v>
      </c>
      <c r="F27" s="246"/>
    </row>
    <row r="28" spans="1:6">
      <c r="A28" s="248" t="s">
        <v>376</v>
      </c>
      <c r="B28" s="249"/>
      <c r="C28" s="250"/>
      <c r="D28" s="251"/>
      <c r="E28" s="276"/>
      <c r="F28" s="250"/>
    </row>
    <row r="29" spans="1:6">
      <c r="A29" s="65" t="s">
        <v>411</v>
      </c>
      <c r="B29" s="130">
        <v>2</v>
      </c>
      <c r="C29" s="267">
        <f>B29*100/54</f>
        <v>3.7037037037037037</v>
      </c>
      <c r="D29" s="266">
        <v>20000</v>
      </c>
      <c r="E29" s="255">
        <f t="shared" ref="E29" si="7">D29*100/20643200</f>
        <v>9.6884203999379942E-2</v>
      </c>
      <c r="F29" s="130" t="s">
        <v>25</v>
      </c>
    </row>
    <row r="30" spans="1:6">
      <c r="A30" s="257" t="s">
        <v>196</v>
      </c>
      <c r="B30" s="257">
        <f>SUM(B29)</f>
        <v>2</v>
      </c>
      <c r="C30" s="260">
        <f>SUM(C29)</f>
        <v>3.7037037037037037</v>
      </c>
      <c r="D30" s="259">
        <f>SUM(D29:D29)</f>
        <v>20000</v>
      </c>
      <c r="E30" s="273">
        <f>SUM(E29:E29)</f>
        <v>9.6884203999379942E-2</v>
      </c>
      <c r="F30" s="257"/>
    </row>
    <row r="31" spans="1:6" s="261" customFormat="1">
      <c r="A31" s="268" t="s">
        <v>370</v>
      </c>
      <c r="B31" s="269">
        <f>B30+B24+B20+B17+B10</f>
        <v>39</v>
      </c>
      <c r="C31" s="270">
        <f>C30+C24+C20+C17+C10</f>
        <v>82.193732193732203</v>
      </c>
      <c r="D31" s="271">
        <f>D30+D24+D20+D17+D10</f>
        <v>21603020</v>
      </c>
      <c r="E31" s="278">
        <f>E30+E24+E20+E17+E10</f>
        <v>104.528464579135</v>
      </c>
      <c r="F31" s="269"/>
    </row>
    <row r="34" spans="1:6">
      <c r="A34" s="296" t="s">
        <v>360</v>
      </c>
      <c r="B34" s="296"/>
      <c r="C34" s="296"/>
      <c r="D34" s="296"/>
      <c r="E34" s="296"/>
      <c r="F34" s="296"/>
    </row>
    <row r="35" spans="1:6">
      <c r="A35" s="296" t="s">
        <v>379</v>
      </c>
      <c r="B35" s="296"/>
      <c r="C35" s="296"/>
      <c r="D35" s="296"/>
      <c r="E35" s="296"/>
      <c r="F35" s="296"/>
    </row>
    <row r="36" spans="1:6">
      <c r="A36" s="296" t="s">
        <v>361</v>
      </c>
      <c r="B36" s="296"/>
      <c r="C36" s="296"/>
      <c r="D36" s="296"/>
      <c r="E36" s="296"/>
      <c r="F36" s="296"/>
    </row>
    <row r="37" spans="1:6">
      <c r="A37" s="296"/>
      <c r="B37" s="296"/>
      <c r="C37" s="296"/>
      <c r="D37" s="296"/>
      <c r="E37" s="296"/>
      <c r="F37" s="296"/>
    </row>
    <row r="38" spans="1:6">
      <c r="A38" s="279"/>
      <c r="B38" s="279"/>
      <c r="C38" s="279"/>
      <c r="D38" s="279"/>
      <c r="E38" s="279"/>
      <c r="F38" s="279"/>
    </row>
    <row r="39" spans="1:6">
      <c r="A39" s="244" t="s">
        <v>371</v>
      </c>
      <c r="B39" s="244" t="s">
        <v>372</v>
      </c>
      <c r="C39" s="244" t="s">
        <v>362</v>
      </c>
      <c r="D39" s="245" t="s">
        <v>363</v>
      </c>
      <c r="E39" s="245" t="s">
        <v>362</v>
      </c>
      <c r="F39" s="244" t="s">
        <v>364</v>
      </c>
    </row>
    <row r="40" spans="1:6">
      <c r="A40" s="246"/>
      <c r="B40" s="246" t="s">
        <v>373</v>
      </c>
      <c r="C40" s="246" t="s">
        <v>365</v>
      </c>
      <c r="D40" s="247" t="s">
        <v>6</v>
      </c>
      <c r="E40" s="247" t="s">
        <v>366</v>
      </c>
      <c r="F40" s="246"/>
    </row>
    <row r="41" spans="1:6">
      <c r="A41" s="27" t="s">
        <v>377</v>
      </c>
      <c r="B41" s="83">
        <v>10</v>
      </c>
      <c r="C41" s="253">
        <f>B41*100/54</f>
        <v>18.518518518518519</v>
      </c>
      <c r="D41" s="254">
        <v>72000</v>
      </c>
      <c r="E41" s="255">
        <f>D41*100/D46</f>
        <v>29.032258064516128</v>
      </c>
      <c r="F41" s="83" t="s">
        <v>375</v>
      </c>
    </row>
    <row r="42" spans="1:6">
      <c r="A42" s="65" t="s">
        <v>378</v>
      </c>
      <c r="B42" s="83">
        <v>4</v>
      </c>
      <c r="C42" s="253">
        <f>B42*100/54</f>
        <v>7.4074074074074074</v>
      </c>
      <c r="D42" s="254">
        <v>142000</v>
      </c>
      <c r="E42" s="255">
        <f>D42*100/D46</f>
        <v>57.258064516129032</v>
      </c>
      <c r="F42" s="83" t="s">
        <v>25</v>
      </c>
    </row>
    <row r="43" spans="1:6">
      <c r="A43" s="65" t="s">
        <v>383</v>
      </c>
      <c r="B43" s="130">
        <v>1</v>
      </c>
      <c r="C43" s="253">
        <f t="shared" ref="C43:C44" si="8">B43*100/54</f>
        <v>1.8518518518518519</v>
      </c>
      <c r="D43" s="266">
        <v>17000</v>
      </c>
      <c r="E43" s="255">
        <f>D43*100/D46</f>
        <v>6.854838709677419</v>
      </c>
      <c r="F43" s="83" t="s">
        <v>382</v>
      </c>
    </row>
    <row r="44" spans="1:6">
      <c r="A44" s="65" t="s">
        <v>384</v>
      </c>
      <c r="B44" s="130">
        <v>1</v>
      </c>
      <c r="C44" s="253">
        <f t="shared" si="8"/>
        <v>1.8518518518518519</v>
      </c>
      <c r="D44" s="266">
        <v>17000</v>
      </c>
      <c r="E44" s="255">
        <f>D44*100/D46</f>
        <v>6.854838709677419</v>
      </c>
      <c r="F44" s="130" t="s">
        <v>40</v>
      </c>
    </row>
    <row r="45" spans="1:6">
      <c r="A45" s="65"/>
      <c r="B45" s="130"/>
      <c r="C45" s="253"/>
      <c r="D45" s="266"/>
      <c r="E45" s="255"/>
      <c r="F45" s="130"/>
    </row>
    <row r="46" spans="1:6">
      <c r="A46" s="256" t="s">
        <v>196</v>
      </c>
      <c r="B46" s="257">
        <f>SUM(B41:B45)</f>
        <v>16</v>
      </c>
      <c r="C46" s="258">
        <f>SUM(C41:C45)</f>
        <v>29.62962962962963</v>
      </c>
      <c r="D46" s="259">
        <f>SUM(D41:D45)</f>
        <v>248000</v>
      </c>
      <c r="E46" s="273">
        <f>SUM(E41:E45)</f>
        <v>100</v>
      </c>
      <c r="F46" s="257"/>
    </row>
  </sheetData>
  <mergeCells count="7">
    <mergeCell ref="A37:F37"/>
    <mergeCell ref="A2:F2"/>
    <mergeCell ref="A3:F3"/>
    <mergeCell ref="A4:F4"/>
    <mergeCell ref="A34:F34"/>
    <mergeCell ref="A35:F35"/>
    <mergeCell ref="A36:F3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2021-10-19T07:38:58Z</cp:lastPrinted>
  <dcterms:created xsi:type="dcterms:W3CDTF">2020-10-15T03:25:38Z</dcterms:created>
  <dcterms:modified xsi:type="dcterms:W3CDTF">2021-11-10T00:58:10Z</dcterms:modified>
</cp:coreProperties>
</file>